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se Inventory" sheetId="1" r:id="rId1"/>
    <sheet name="Raw Data" sheetId="2" r:id="rId2"/>
  </sheets>
  <definedNames>
    <definedName name="ClashData">'Raw Data'!$A$1:$K$436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<sst xmlns="http://schemas.openxmlformats.org/spreadsheetml/2006/main" count="450" uniqueCount="79">
  <si>
    <t>Conoce tu peso en la guerra!</t>
  </si>
  <si>
    <t xml:space="preserve">Recuerda que si los numeros no son lo tuyo en http://miguelcoc.es tienes una estupenda guia explicandote que tienes que mejorar y cuando para mejorar tu desempeño en las guerra. Y puedes ver mas tutoriales, guerras y ataques en el Clash con Miguel en Youtube: https://www.youtube.com/user/clashofclansmiguel </t>
  </si>
  <si>
    <t>Tipo</t>
  </si>
  <si>
    <t>Nivel</t>
  </si>
  <si>
    <t>Vida</t>
  </si>
  <si>
    <t>DPS</t>
  </si>
  <si>
    <t>Peso</t>
  </si>
  <si>
    <t>Cañon</t>
  </si>
  <si>
    <t>Mortero</t>
  </si>
  <si>
    <t>Infierno</t>
  </si>
  <si>
    <t>Defensa aerea</t>
  </si>
  <si>
    <t>Tesla</t>
  </si>
  <si>
    <t>Torre Arq.</t>
  </si>
  <si>
    <t>Torre Magos</t>
  </si>
  <si>
    <t>X-Ballesta</t>
  </si>
  <si>
    <t>Quantity</t>
  </si>
  <si>
    <t>Muro al 1</t>
  </si>
  <si>
    <t>Controlador Aereo</t>
  </si>
  <si>
    <t>Muro al 2</t>
  </si>
  <si>
    <t>Muro al 3</t>
  </si>
  <si>
    <t>Muro al 4</t>
  </si>
  <si>
    <t>Muro al 5</t>
  </si>
  <si>
    <t>Muro al 6</t>
  </si>
  <si>
    <t>Muro al 7</t>
  </si>
  <si>
    <t>Muro al 8</t>
  </si>
  <si>
    <t>Muro al 9</t>
  </si>
  <si>
    <t>Muro al 10</t>
  </si>
  <si>
    <t>Muro al 11</t>
  </si>
  <si>
    <t>Total Defensa</t>
  </si>
  <si>
    <t>Arqueras</t>
  </si>
  <si>
    <t>Sanadora</t>
  </si>
  <si>
    <t>Globos</t>
  </si>
  <si>
    <t>Montapuercos</t>
  </si>
  <si>
    <t>Barbaros</t>
  </si>
  <si>
    <t>Sabueso</t>
  </si>
  <si>
    <t>Dragones</t>
  </si>
  <si>
    <t>Esbirros</t>
  </si>
  <si>
    <t>Gigantes</t>
  </si>
  <si>
    <t>Valquirias</t>
  </si>
  <si>
    <t>Duendes</t>
  </si>
  <si>
    <t>Brujas</t>
  </si>
  <si>
    <t>Golems</t>
  </si>
  <si>
    <t>Magos</t>
  </si>
  <si>
    <t>PEKKA</t>
  </si>
  <si>
    <t>Rompemuros</t>
  </si>
  <si>
    <t>Rey Barbaro</t>
  </si>
  <si>
    <t>Reina Arquera</t>
  </si>
  <si>
    <t>Total Tropas</t>
  </si>
  <si>
    <t>Mina aerea</t>
  </si>
  <si>
    <t>Bomba Gigante</t>
  </si>
  <si>
    <t>Mina de Rastreo</t>
  </si>
  <si>
    <t>Trampa Esqueletos</t>
  </si>
  <si>
    <t>Bomba Pequeña</t>
  </si>
  <si>
    <t>Trampa de Salto</t>
  </si>
  <si>
    <t>Total Trampas</t>
  </si>
  <si>
    <t>Hechizo de Rayo</t>
  </si>
  <si>
    <t>Hechizo de Curacion</t>
  </si>
  <si>
    <t>Hechizo de Terremoto</t>
  </si>
  <si>
    <t>Hechizo de Rabia</t>
  </si>
  <si>
    <t>Hechizo de Salto</t>
  </si>
  <si>
    <t>Hechizo de Aceleracion</t>
  </si>
  <si>
    <t>Hechizo de Congelación</t>
  </si>
  <si>
    <t>Hechizo de Veneno</t>
  </si>
  <si>
    <t>Total Hechizos</t>
  </si>
  <si>
    <t>Peso Total</t>
  </si>
  <si>
    <t>Lookup</t>
  </si>
  <si>
    <t>TH Required</t>
  </si>
  <si>
    <t>Hechizo de Veneno1</t>
  </si>
  <si>
    <t>Hechizo de Veneno2</t>
  </si>
  <si>
    <t>Hechizo de Veneno3</t>
  </si>
  <si>
    <t>Hechizo de Veneno4</t>
  </si>
  <si>
    <t>Hechizo de Terremoto1</t>
  </si>
  <si>
    <t>Hechizo de Terremoto2</t>
  </si>
  <si>
    <t>Hechizo de Terremoto3</t>
  </si>
  <si>
    <t>Hechizo de Terremoto4</t>
  </si>
  <si>
    <t>Hechizo de Aceleracion1</t>
  </si>
  <si>
    <t>Hechizo de Aceleracion2</t>
  </si>
  <si>
    <t>Hechizo de Aceleracion3</t>
  </si>
  <si>
    <t>Hechizo de Aceleracion4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</si>
</sst>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0"/>
    <numFmt numFmtId="167" formatCode="#,##0.0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24"/>
      <color indexed="9"/>
      <name val="Arial"/>
      <family val="2"/>
    </font>
    <font>
      <b/>
      <sz val="10"/>
      <color indexed="9"/>
      <name val="Arial"/>
      <family val="2"/>
    </font>
    <font>
      <b/>
      <sz val="3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/>
    </xf>
    <xf numFmtId="164" fontId="6" fillId="2" borderId="1" xfId="0" applyFont="1" applyFill="1" applyBorder="1" applyAlignment="1">
      <alignment/>
    </xf>
    <xf numFmtId="164" fontId="6" fillId="2" borderId="2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4" fontId="6" fillId="2" borderId="3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3" borderId="5" xfId="0" applyFont="1" applyFill="1" applyBorder="1" applyAlignment="1">
      <alignment horizontal="center"/>
    </xf>
    <xf numFmtId="165" fontId="0" fillId="0" borderId="6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6" xfId="0" applyFont="1" applyBorder="1" applyAlignment="1">
      <alignment/>
    </xf>
    <xf numFmtId="164" fontId="7" fillId="0" borderId="0" xfId="0" applyFont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9" xfId="0" applyFont="1" applyBorder="1" applyAlignment="1">
      <alignment/>
    </xf>
    <xf numFmtId="164" fontId="8" fillId="0" borderId="0" xfId="0" applyFont="1" applyAlignment="1">
      <alignment horizontal="center"/>
    </xf>
    <xf numFmtId="164" fontId="8" fillId="4" borderId="10" xfId="0" applyFont="1" applyFill="1" applyBorder="1" applyAlignment="1">
      <alignment/>
    </xf>
    <xf numFmtId="164" fontId="8" fillId="4" borderId="10" xfId="0" applyFont="1" applyFill="1" applyBorder="1" applyAlignment="1">
      <alignment horizontal="center"/>
    </xf>
    <xf numFmtId="165" fontId="8" fillId="4" borderId="10" xfId="0" applyNumberFormat="1" applyFont="1" applyFill="1" applyBorder="1" applyAlignment="1">
      <alignment horizontal="center"/>
    </xf>
    <xf numFmtId="165" fontId="8" fillId="4" borderId="10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9" fillId="2" borderId="10" xfId="0" applyFont="1" applyFill="1" applyBorder="1" applyAlignment="1">
      <alignment/>
    </xf>
    <xf numFmtId="164" fontId="10" fillId="2" borderId="10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165" fontId="11" fillId="2" borderId="10" xfId="0" applyNumberFormat="1" applyFont="1" applyFill="1" applyBorder="1" applyAlignment="1">
      <alignment/>
    </xf>
    <xf numFmtId="164" fontId="8" fillId="5" borderId="0" xfId="0" applyFont="1" applyFill="1" applyBorder="1" applyAlignment="1">
      <alignment/>
    </xf>
    <xf numFmtId="164" fontId="8" fillId="0" borderId="0" xfId="0" applyFont="1" applyAlignment="1">
      <alignment/>
    </xf>
    <xf numFmtId="164" fontId="0" fillId="5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48DD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1219200</xdr:colOff>
      <xdr:row>0</xdr:row>
      <xdr:rowOff>0</xdr:rowOff>
    </xdr:from>
    <xdr:to>
      <xdr:col>15</xdr:col>
      <xdr:colOff>457200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901065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showGridLines="0" tabSelected="1" workbookViewId="0" topLeftCell="A1">
      <pane ySplit="3" topLeftCell="A4" activePane="bottomLeft" state="frozen"/>
      <selection pane="topLeft" activeCell="A1" sqref="A1"/>
      <selection pane="bottomLeft" activeCell="U13" sqref="U13"/>
    </sheetView>
  </sheetViews>
  <sheetFormatPr defaultColWidth="17.140625" defaultRowHeight="15" customHeight="1"/>
  <cols>
    <col min="1" max="1" width="2.8515625" style="0" customWidth="1"/>
    <col min="2" max="2" width="21.421875" style="0" customWidth="1"/>
    <col min="3" max="3" width="9.140625" style="0" customWidth="1"/>
    <col min="4" max="4" width="10.57421875" style="0" customWidth="1"/>
    <col min="5" max="5" width="9.140625" style="0" customWidth="1"/>
    <col min="6" max="6" width="8.7109375" style="0" customWidth="1"/>
    <col min="7" max="7" width="2.8515625" style="0" customWidth="1"/>
    <col min="8" max="8" width="16.28125" style="0" customWidth="1"/>
    <col min="9" max="11" width="9.140625" style="0" customWidth="1"/>
    <col min="12" max="12" width="8.7109375" style="0" customWidth="1"/>
    <col min="13" max="13" width="2.00390625" style="0" customWidth="1"/>
    <col min="14" max="14" width="21.140625" style="0" customWidth="1"/>
    <col min="15" max="15" width="9.140625" style="0" customWidth="1"/>
    <col min="16" max="16" width="10.57421875" style="0" customWidth="1"/>
    <col min="17" max="17" width="9.140625" style="0" customWidth="1"/>
    <col min="18" max="18" width="8.7109375" style="0" customWidth="1"/>
    <col min="19" max="19" width="20.57421875" style="0" customWidth="1"/>
    <col min="20" max="21" width="8.7109375" style="0" customWidth="1"/>
    <col min="22" max="16384" width="17.28125" style="0" customWidth="1"/>
  </cols>
  <sheetData>
    <row r="1" spans="1:17" ht="96.75" customHeight="1">
      <c r="A1" s="1"/>
      <c r="B1" s="2"/>
      <c r="C1" s="3"/>
      <c r="D1" s="4"/>
      <c r="E1" s="4"/>
      <c r="G1" s="2"/>
      <c r="H1" s="2"/>
      <c r="I1" s="3"/>
      <c r="J1" s="4"/>
      <c r="K1" s="4"/>
      <c r="M1" s="2"/>
      <c r="N1" s="2"/>
      <c r="O1" s="3"/>
      <c r="P1" s="4"/>
      <c r="Q1" s="4"/>
    </row>
    <row r="2" spans="1:18" ht="36" customHeight="1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9" customFormat="1" ht="36" customHeight="1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7" ht="11.25" customHeight="1">
      <c r="A4" s="1"/>
      <c r="B4" s="2"/>
      <c r="C4" s="3"/>
      <c r="D4" s="4"/>
      <c r="E4" s="4"/>
      <c r="G4" s="2"/>
      <c r="H4" s="2"/>
      <c r="I4" s="3"/>
      <c r="J4" s="4"/>
      <c r="K4" s="4"/>
      <c r="M4" s="2"/>
      <c r="N4" s="2"/>
      <c r="O4" s="3"/>
      <c r="P4" s="4"/>
      <c r="Q4" s="4"/>
    </row>
    <row r="5" spans="1:18" ht="15.75" customHeight="1">
      <c r="A5" s="2"/>
      <c r="B5" s="10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 s="9"/>
      <c r="H5" s="10" t="s">
        <v>2</v>
      </c>
      <c r="I5" s="11" t="s">
        <v>3</v>
      </c>
      <c r="J5" s="12" t="s">
        <v>4</v>
      </c>
      <c r="K5" s="12" t="s">
        <v>5</v>
      </c>
      <c r="L5" s="13" t="s">
        <v>6</v>
      </c>
      <c r="M5" s="9"/>
      <c r="N5" s="10" t="s">
        <v>2</v>
      </c>
      <c r="O5" s="11" t="s">
        <v>3</v>
      </c>
      <c r="P5" s="12" t="s">
        <v>4</v>
      </c>
      <c r="Q5" s="12" t="s">
        <v>5</v>
      </c>
      <c r="R5" s="13" t="s">
        <v>6</v>
      </c>
    </row>
    <row r="6" spans="1:20" ht="12.75" customHeight="1">
      <c r="A6" s="2"/>
      <c r="B6" s="14" t="s">
        <v>7</v>
      </c>
      <c r="C6" s="15">
        <v>8</v>
      </c>
      <c r="D6" s="4">
        <f aca="true" t="shared" si="0" ref="D6:D11">_xlfn.IFERROR(VLOOKUP($B6&amp;$C6,ClashData,5,0),0)</f>
        <v>770</v>
      </c>
      <c r="E6" s="4">
        <f aca="true" t="shared" si="1" ref="E6:E11">_xlfn.IFERROR(VLOOKUP($B6&amp;$C6,ClashData,6,0),0)</f>
        <v>48</v>
      </c>
      <c r="F6" s="16">
        <f aca="true" t="shared" si="2" ref="F6:F11">_xlfn.IFERROR(VLOOKUP($B6&amp;$C6,ClashData,4,0),0)</f>
        <v>772</v>
      </c>
      <c r="G6" s="2"/>
      <c r="H6" s="14" t="s">
        <v>8</v>
      </c>
      <c r="I6" s="15">
        <v>4</v>
      </c>
      <c r="J6" s="4">
        <f aca="true" t="shared" si="3" ref="J6:J9">_xlfn.IFERROR(VLOOKUP($H6&amp;$I6,ClashData,5,0),0)</f>
        <v>550</v>
      </c>
      <c r="K6" s="4">
        <f aca="true" t="shared" si="4" ref="K6:K9">_xlfn.IFERROR(VLOOKUP($H6&amp;$I6,ClashData,6,0),0)</f>
        <v>7</v>
      </c>
      <c r="L6" s="16">
        <f aca="true" t="shared" si="5" ref="L6:L9">_xlfn.IFERROR(VLOOKUP($H6&amp;$I6,ClashData,4,0),0)</f>
        <v>1940</v>
      </c>
      <c r="M6" s="2"/>
      <c r="N6" s="14" t="s">
        <v>9</v>
      </c>
      <c r="O6" s="15">
        <v>0</v>
      </c>
      <c r="P6" s="4">
        <f aca="true" t="shared" si="6" ref="P6:P7">_xlfn.IFERROR(VLOOKUP($N6&amp;$O6,ClashData,5,0),0)</f>
        <v>0</v>
      </c>
      <c r="Q6" s="4">
        <f aca="true" t="shared" si="7" ref="Q6:Q7">_xlfn.IFERROR(VLOOKUP($N6&amp;$O6,ClashData,6,0),0)</f>
        <v>0</v>
      </c>
      <c r="R6" s="16">
        <f>_xlfn.IFERROR(VLOOKUP($N6&amp;$O6,ClashData,4,0),0)</f>
        <v>0</v>
      </c>
      <c r="T6" s="17"/>
    </row>
    <row r="7" spans="1:20" ht="12.75" customHeight="1">
      <c r="A7" s="2"/>
      <c r="B7" s="14" t="s">
        <v>7</v>
      </c>
      <c r="C7" s="15">
        <v>8</v>
      </c>
      <c r="D7" s="4">
        <f t="shared" si="0"/>
        <v>770</v>
      </c>
      <c r="E7" s="4">
        <f t="shared" si="1"/>
        <v>48</v>
      </c>
      <c r="F7" s="16">
        <f t="shared" si="2"/>
        <v>772</v>
      </c>
      <c r="G7" s="2"/>
      <c r="H7" s="14" t="s">
        <v>8</v>
      </c>
      <c r="I7" s="15">
        <v>4</v>
      </c>
      <c r="J7" s="4">
        <f t="shared" si="3"/>
        <v>550</v>
      </c>
      <c r="K7" s="4">
        <f t="shared" si="4"/>
        <v>7</v>
      </c>
      <c r="L7" s="16">
        <f t="shared" si="5"/>
        <v>1940</v>
      </c>
      <c r="M7" s="2"/>
      <c r="N7" s="14" t="s">
        <v>9</v>
      </c>
      <c r="O7" s="15">
        <v>0</v>
      </c>
      <c r="P7" s="4">
        <f t="shared" si="6"/>
        <v>0</v>
      </c>
      <c r="Q7" s="4">
        <f t="shared" si="7"/>
        <v>0</v>
      </c>
      <c r="R7" s="16">
        <f>_xlfn.IFERROR(VLOOKUP($N7&amp;$O7,'Raw Data'!$A$1:$D$1024,4,0),0)</f>
        <v>0</v>
      </c>
      <c r="T7" s="17"/>
    </row>
    <row r="8" spans="1:18" ht="12.75" customHeight="1">
      <c r="A8" s="2"/>
      <c r="B8" s="14" t="s">
        <v>7</v>
      </c>
      <c r="C8" s="15">
        <v>8</v>
      </c>
      <c r="D8" s="4">
        <f t="shared" si="0"/>
        <v>770</v>
      </c>
      <c r="E8" s="4">
        <f t="shared" si="1"/>
        <v>48</v>
      </c>
      <c r="F8" s="16">
        <f t="shared" si="2"/>
        <v>772</v>
      </c>
      <c r="G8" s="2"/>
      <c r="H8" s="14" t="s">
        <v>8</v>
      </c>
      <c r="I8" s="15">
        <v>4</v>
      </c>
      <c r="J8" s="4">
        <f t="shared" si="3"/>
        <v>550</v>
      </c>
      <c r="K8" s="4">
        <f t="shared" si="4"/>
        <v>7</v>
      </c>
      <c r="L8" s="16">
        <f t="shared" si="5"/>
        <v>1940</v>
      </c>
      <c r="M8" s="2"/>
      <c r="N8" s="14"/>
      <c r="O8" s="3"/>
      <c r="P8" s="4"/>
      <c r="Q8" s="4"/>
      <c r="R8" s="18"/>
    </row>
    <row r="9" spans="1:18" ht="12.75" customHeight="1">
      <c r="A9" s="2"/>
      <c r="B9" s="14" t="s">
        <v>7</v>
      </c>
      <c r="C9" s="15">
        <v>8</v>
      </c>
      <c r="D9" s="4">
        <f t="shared" si="0"/>
        <v>770</v>
      </c>
      <c r="E9" s="4">
        <f t="shared" si="1"/>
        <v>48</v>
      </c>
      <c r="F9" s="16">
        <f t="shared" si="2"/>
        <v>772</v>
      </c>
      <c r="G9" s="2"/>
      <c r="H9" s="14" t="s">
        <v>8</v>
      </c>
      <c r="I9" s="15">
        <v>4</v>
      </c>
      <c r="J9" s="4">
        <f t="shared" si="3"/>
        <v>550</v>
      </c>
      <c r="K9" s="4">
        <f t="shared" si="4"/>
        <v>7</v>
      </c>
      <c r="L9" s="16">
        <f t="shared" si="5"/>
        <v>1940</v>
      </c>
      <c r="M9" s="2"/>
      <c r="N9" s="14"/>
      <c r="O9" s="3"/>
      <c r="P9" s="4"/>
      <c r="Q9" s="4"/>
      <c r="R9" s="18"/>
    </row>
    <row r="10" spans="1:18" ht="12.75" customHeight="1">
      <c r="A10" s="2"/>
      <c r="B10" s="14" t="s">
        <v>7</v>
      </c>
      <c r="C10" s="15">
        <v>8</v>
      </c>
      <c r="D10" s="4">
        <f t="shared" si="0"/>
        <v>770</v>
      </c>
      <c r="E10" s="4">
        <f t="shared" si="1"/>
        <v>48</v>
      </c>
      <c r="F10" s="16">
        <f t="shared" si="2"/>
        <v>772</v>
      </c>
      <c r="G10" s="2"/>
      <c r="H10" s="14"/>
      <c r="I10" s="3"/>
      <c r="J10" s="4"/>
      <c r="K10" s="4"/>
      <c r="L10" s="16"/>
      <c r="M10" s="2"/>
      <c r="N10" s="14" t="s">
        <v>10</v>
      </c>
      <c r="O10" s="15">
        <v>1</v>
      </c>
      <c r="P10" s="4">
        <f aca="true" t="shared" si="8" ref="P10:P13">_xlfn.IFERROR(VLOOKUP($N10&amp;$O10,ClashData,5,0),0)</f>
        <v>800</v>
      </c>
      <c r="Q10" s="4">
        <f aca="true" t="shared" si="9" ref="Q10:Q13">_xlfn.IFERROR(VLOOKUP($N10&amp;$O10,ClashData,6,0),0)</f>
        <v>80</v>
      </c>
      <c r="R10" s="16">
        <f>_xlfn.IFERROR(VLOOKUP($N10&amp;$O10,'Raw Data'!$A$1:$D$1024,4,0),0)</f>
        <v>40</v>
      </c>
    </row>
    <row r="11" spans="1:18" ht="12.75" customHeight="1">
      <c r="A11" s="2"/>
      <c r="B11" s="14" t="s">
        <v>7</v>
      </c>
      <c r="C11" s="15">
        <v>0</v>
      </c>
      <c r="D11" s="4">
        <f t="shared" si="0"/>
        <v>0</v>
      </c>
      <c r="E11" s="4">
        <f t="shared" si="1"/>
        <v>0</v>
      </c>
      <c r="F11" s="16">
        <f t="shared" si="2"/>
        <v>0</v>
      </c>
      <c r="G11" s="2"/>
      <c r="H11" s="14" t="s">
        <v>11</v>
      </c>
      <c r="I11" s="15">
        <v>1</v>
      </c>
      <c r="J11" s="4">
        <f aca="true" t="shared" si="10" ref="J11:J14">_xlfn.IFERROR(VLOOKUP($H11&amp;$I11,ClashData,5,0),0)</f>
        <v>600</v>
      </c>
      <c r="K11" s="4">
        <f aca="true" t="shared" si="11" ref="K11:K14">_xlfn.IFERROR(VLOOKUP($H11&amp;$I11,ClashData,6,0),0)</f>
        <v>34</v>
      </c>
      <c r="L11" s="16">
        <f aca="true" t="shared" si="12" ref="L11:L14">_xlfn.IFERROR(VLOOKUP($H11&amp;$I11,ClashData,4,0),0)</f>
        <v>100</v>
      </c>
      <c r="M11" s="2"/>
      <c r="N11" s="14" t="s">
        <v>10</v>
      </c>
      <c r="O11" s="15">
        <v>2</v>
      </c>
      <c r="P11" s="4">
        <f t="shared" si="8"/>
        <v>850</v>
      </c>
      <c r="Q11" s="4">
        <f t="shared" si="9"/>
        <v>110</v>
      </c>
      <c r="R11" s="16">
        <f>_xlfn.IFERROR(VLOOKUP($N11&amp;$O11,'Raw Data'!$A$1:$D$1024,4,0),0)</f>
        <v>80</v>
      </c>
    </row>
    <row r="12" spans="1:18" ht="12.75" customHeight="1">
      <c r="A12" s="2"/>
      <c r="B12" s="14"/>
      <c r="C12" s="3"/>
      <c r="D12" s="4"/>
      <c r="E12" s="4"/>
      <c r="F12" s="16"/>
      <c r="G12" s="2"/>
      <c r="H12" s="14" t="s">
        <v>11</v>
      </c>
      <c r="I12" s="15">
        <v>1</v>
      </c>
      <c r="J12" s="4">
        <f t="shared" si="10"/>
        <v>600</v>
      </c>
      <c r="K12" s="4">
        <f t="shared" si="11"/>
        <v>34</v>
      </c>
      <c r="L12" s="16">
        <f t="shared" si="12"/>
        <v>100</v>
      </c>
      <c r="M12" s="2"/>
      <c r="N12" s="14" t="s">
        <v>10</v>
      </c>
      <c r="O12" s="15">
        <v>0</v>
      </c>
      <c r="P12" s="4">
        <f t="shared" si="8"/>
        <v>0</v>
      </c>
      <c r="Q12" s="4">
        <f t="shared" si="9"/>
        <v>0</v>
      </c>
      <c r="R12" s="16">
        <f>_xlfn.IFERROR(VLOOKUP($N12&amp;$O12,'Raw Data'!$A$1:$D$1024,4,0),0)</f>
        <v>0</v>
      </c>
    </row>
    <row r="13" spans="1:18" ht="12.75" customHeight="1">
      <c r="A13" s="2"/>
      <c r="B13" s="14" t="s">
        <v>12</v>
      </c>
      <c r="C13" s="15">
        <v>0</v>
      </c>
      <c r="D13" s="4">
        <f aca="true" t="shared" si="13" ref="D13:D19">_xlfn.IFERROR(VLOOKUP($B13&amp;$C13,ClashData,5,0),0)</f>
        <v>0</v>
      </c>
      <c r="E13" s="4">
        <f aca="true" t="shared" si="14" ref="E13:E19">_xlfn.IFERROR(VLOOKUP($B13&amp;$C13,ClashData,6,0),0)</f>
        <v>0</v>
      </c>
      <c r="F13" s="16">
        <f aca="true" t="shared" si="15" ref="F13:F19">_xlfn.IFERROR(VLOOKUP($B13&amp;$C13,ClashData,4,0),0)</f>
        <v>0</v>
      </c>
      <c r="G13" s="2"/>
      <c r="H13" s="14" t="s">
        <v>11</v>
      </c>
      <c r="I13" s="15">
        <v>0</v>
      </c>
      <c r="J13" s="4">
        <f t="shared" si="10"/>
        <v>0</v>
      </c>
      <c r="K13" s="4">
        <f t="shared" si="11"/>
        <v>0</v>
      </c>
      <c r="L13" s="16">
        <f t="shared" si="12"/>
        <v>0</v>
      </c>
      <c r="M13" s="2"/>
      <c r="N13" s="14" t="s">
        <v>10</v>
      </c>
      <c r="O13" s="15">
        <v>0</v>
      </c>
      <c r="P13" s="4">
        <f t="shared" si="8"/>
        <v>0</v>
      </c>
      <c r="Q13" s="4">
        <f t="shared" si="9"/>
        <v>0</v>
      </c>
      <c r="R13" s="16">
        <f>_xlfn.IFERROR(VLOOKUP($N13&amp;$O13,'Raw Data'!$A$1:$D$1024,4,0),0)</f>
        <v>0</v>
      </c>
    </row>
    <row r="14" spans="1:18" ht="12.75" customHeight="1">
      <c r="A14" s="2"/>
      <c r="B14" s="14" t="s">
        <v>12</v>
      </c>
      <c r="C14" s="15">
        <v>7</v>
      </c>
      <c r="D14" s="4">
        <f t="shared" si="13"/>
        <v>620</v>
      </c>
      <c r="E14" s="4">
        <f t="shared" si="14"/>
        <v>42</v>
      </c>
      <c r="F14" s="16">
        <f t="shared" si="15"/>
        <v>679</v>
      </c>
      <c r="G14" s="2"/>
      <c r="H14" s="14" t="s">
        <v>11</v>
      </c>
      <c r="I14" s="15">
        <v>0</v>
      </c>
      <c r="J14" s="4">
        <f t="shared" si="10"/>
        <v>0</v>
      </c>
      <c r="K14" s="4">
        <f t="shared" si="11"/>
        <v>0</v>
      </c>
      <c r="L14" s="16">
        <f t="shared" si="12"/>
        <v>0</v>
      </c>
      <c r="M14" s="2"/>
      <c r="N14" s="14"/>
      <c r="O14" s="3"/>
      <c r="P14" s="4"/>
      <c r="Q14" s="4"/>
      <c r="R14" s="18"/>
    </row>
    <row r="15" spans="1:18" ht="12.75" customHeight="1">
      <c r="A15" s="2"/>
      <c r="B15" s="14" t="s">
        <v>12</v>
      </c>
      <c r="C15" s="15">
        <v>7</v>
      </c>
      <c r="D15" s="4">
        <f t="shared" si="13"/>
        <v>620</v>
      </c>
      <c r="E15" s="4">
        <f t="shared" si="14"/>
        <v>42</v>
      </c>
      <c r="F15" s="16">
        <f t="shared" si="15"/>
        <v>679</v>
      </c>
      <c r="G15" s="2"/>
      <c r="H15" s="14"/>
      <c r="I15" s="3"/>
      <c r="J15" s="4"/>
      <c r="K15" s="4"/>
      <c r="L15" s="16"/>
      <c r="M15" s="2"/>
      <c r="N15" s="14" t="s">
        <v>13</v>
      </c>
      <c r="O15" s="15">
        <v>4</v>
      </c>
      <c r="P15" s="4">
        <f aca="true" t="shared" si="16" ref="P15:P18">_xlfn.IFERROR(VLOOKUP($N15&amp;$O15,ClashData,5,0),0)</f>
        <v>710</v>
      </c>
      <c r="Q15" s="4">
        <f aca="true" t="shared" si="17" ref="Q15:Q18">_xlfn.IFERROR(VLOOKUP($N15&amp;$O15,ClashData,6,0),0)</f>
        <v>20</v>
      </c>
      <c r="R15" s="16">
        <f>_xlfn.IFERROR(VLOOKUP($N15&amp;$O15,'Raw Data'!$A$1:$D$1024,4,0),0)</f>
        <v>1820</v>
      </c>
    </row>
    <row r="16" spans="1:18" ht="12.75" customHeight="1">
      <c r="A16" s="2"/>
      <c r="B16" s="14" t="s">
        <v>12</v>
      </c>
      <c r="C16" s="15">
        <v>7</v>
      </c>
      <c r="D16" s="4">
        <f t="shared" si="13"/>
        <v>620</v>
      </c>
      <c r="E16" s="4">
        <f t="shared" si="14"/>
        <v>42</v>
      </c>
      <c r="F16" s="16">
        <f t="shared" si="15"/>
        <v>679</v>
      </c>
      <c r="G16" s="2"/>
      <c r="H16" s="14" t="s">
        <v>14</v>
      </c>
      <c r="I16" s="15">
        <v>0</v>
      </c>
      <c r="J16" s="4">
        <f aca="true" t="shared" si="18" ref="J16:J18">_xlfn.IFERROR(VLOOKUP($H16&amp;$I16,ClashData,5,0),0)</f>
        <v>0</v>
      </c>
      <c r="K16" s="4">
        <f aca="true" t="shared" si="19" ref="K16:K18">_xlfn.IFERROR(VLOOKUP($H16&amp;$I16,ClashData,6,0),0)</f>
        <v>0</v>
      </c>
      <c r="L16" s="16">
        <f aca="true" t="shared" si="20" ref="L16:L18">_xlfn.IFERROR(VLOOKUP($H16&amp;$I16,ClashData,4,0),0)</f>
        <v>0</v>
      </c>
      <c r="M16" s="2"/>
      <c r="N16" s="14" t="s">
        <v>13</v>
      </c>
      <c r="O16" s="15">
        <v>4</v>
      </c>
      <c r="P16" s="4">
        <f t="shared" si="16"/>
        <v>710</v>
      </c>
      <c r="Q16" s="4">
        <f t="shared" si="17"/>
        <v>20</v>
      </c>
      <c r="R16" s="16">
        <f>_xlfn.IFERROR(VLOOKUP($N16&amp;$O16,'Raw Data'!$A$1:$D$1024,4,0),0)</f>
        <v>1820</v>
      </c>
    </row>
    <row r="17" spans="1:18" ht="12.75" customHeight="1">
      <c r="A17" s="2"/>
      <c r="B17" s="14" t="s">
        <v>12</v>
      </c>
      <c r="C17" s="15">
        <v>8</v>
      </c>
      <c r="D17" s="4">
        <f t="shared" si="13"/>
        <v>660</v>
      </c>
      <c r="E17" s="4">
        <f t="shared" si="14"/>
        <v>48</v>
      </c>
      <c r="F17" s="16">
        <f t="shared" si="15"/>
        <v>772</v>
      </c>
      <c r="G17" s="2"/>
      <c r="H17" s="14" t="s">
        <v>14</v>
      </c>
      <c r="I17" s="15">
        <v>0</v>
      </c>
      <c r="J17" s="4">
        <f t="shared" si="18"/>
        <v>0</v>
      </c>
      <c r="K17" s="4">
        <f t="shared" si="19"/>
        <v>0</v>
      </c>
      <c r="L17" s="16">
        <f t="shared" si="20"/>
        <v>0</v>
      </c>
      <c r="M17" s="2"/>
      <c r="N17" s="14" t="s">
        <v>13</v>
      </c>
      <c r="O17" s="15">
        <v>0</v>
      </c>
      <c r="P17" s="4">
        <f t="shared" si="16"/>
        <v>0</v>
      </c>
      <c r="Q17" s="4">
        <f t="shared" si="17"/>
        <v>0</v>
      </c>
      <c r="R17" s="16">
        <f>_xlfn.IFERROR(VLOOKUP($N17&amp;$O17,'Raw Data'!$A$1:$D$1024,4,0),0)</f>
        <v>0</v>
      </c>
    </row>
    <row r="18" spans="1:18" ht="12.75" customHeight="1">
      <c r="A18" s="2"/>
      <c r="B18" s="14" t="s">
        <v>12</v>
      </c>
      <c r="C18" s="15">
        <v>0</v>
      </c>
      <c r="D18" s="4">
        <f t="shared" si="13"/>
        <v>0</v>
      </c>
      <c r="E18" s="4">
        <f t="shared" si="14"/>
        <v>0</v>
      </c>
      <c r="F18" s="16">
        <f t="shared" si="15"/>
        <v>0</v>
      </c>
      <c r="G18" s="2"/>
      <c r="H18" s="14" t="s">
        <v>14</v>
      </c>
      <c r="I18" s="15">
        <v>0</v>
      </c>
      <c r="J18" s="4">
        <f t="shared" si="18"/>
        <v>0</v>
      </c>
      <c r="K18" s="4">
        <f t="shared" si="19"/>
        <v>0</v>
      </c>
      <c r="L18" s="16">
        <f t="shared" si="20"/>
        <v>0</v>
      </c>
      <c r="M18" s="2"/>
      <c r="N18" s="14" t="s">
        <v>13</v>
      </c>
      <c r="O18" s="15">
        <v>0</v>
      </c>
      <c r="P18" s="4">
        <f t="shared" si="16"/>
        <v>0</v>
      </c>
      <c r="Q18" s="4">
        <f t="shared" si="17"/>
        <v>0</v>
      </c>
      <c r="R18" s="16">
        <f>_xlfn.IFERROR(VLOOKUP($N18&amp;$O18,'Raw Data'!$A$1:$D$1024,4,0),0)</f>
        <v>0</v>
      </c>
    </row>
    <row r="19" spans="1:18" ht="12.75" customHeight="1">
      <c r="A19" s="2"/>
      <c r="B19" s="14" t="s">
        <v>12</v>
      </c>
      <c r="C19" s="15">
        <v>0</v>
      </c>
      <c r="D19" s="4">
        <f t="shared" si="13"/>
        <v>0</v>
      </c>
      <c r="E19" s="4">
        <f t="shared" si="14"/>
        <v>0</v>
      </c>
      <c r="F19" s="16">
        <f t="shared" si="15"/>
        <v>0</v>
      </c>
      <c r="G19" s="2"/>
      <c r="H19" s="14"/>
      <c r="I19" s="3"/>
      <c r="J19" s="4"/>
      <c r="K19" s="4"/>
      <c r="L19" s="16"/>
      <c r="M19" s="2"/>
      <c r="N19" s="14"/>
      <c r="O19" s="3"/>
      <c r="P19" s="4"/>
      <c r="Q19" s="4"/>
      <c r="R19" s="18"/>
    </row>
    <row r="20" spans="1:18" ht="12.75" customHeight="1">
      <c r="A20" s="2"/>
      <c r="B20" s="14"/>
      <c r="C20" s="3"/>
      <c r="D20" s="4"/>
      <c r="E20" s="4"/>
      <c r="F20" s="16"/>
      <c r="G20" s="2"/>
      <c r="H20" s="14"/>
      <c r="I20" s="3"/>
      <c r="J20" s="4"/>
      <c r="K20" s="4"/>
      <c r="L20" s="16"/>
      <c r="M20" s="2"/>
      <c r="N20" s="14"/>
      <c r="O20" s="3"/>
      <c r="P20" s="4"/>
      <c r="Q20" s="4"/>
      <c r="R20" s="18"/>
    </row>
    <row r="21" spans="1:18" ht="12.75" customHeight="1">
      <c r="A21" s="2"/>
      <c r="B21" s="14"/>
      <c r="C21" s="3" t="s">
        <v>15</v>
      </c>
      <c r="D21" s="4"/>
      <c r="E21" s="4"/>
      <c r="F21" s="16"/>
      <c r="G21" s="2"/>
      <c r="H21" s="14"/>
      <c r="I21" s="3"/>
      <c r="J21" s="4"/>
      <c r="K21" s="4"/>
      <c r="L21" s="16"/>
      <c r="M21" s="2"/>
      <c r="N21" s="14"/>
      <c r="O21" s="3"/>
      <c r="P21" s="4"/>
      <c r="Q21" s="4"/>
      <c r="R21" s="18"/>
    </row>
    <row r="22" spans="1:18" ht="12.75" customHeight="1">
      <c r="A22" s="19"/>
      <c r="B22" s="14" t="s">
        <v>16</v>
      </c>
      <c r="C22" s="15">
        <v>1</v>
      </c>
      <c r="D22" s="4"/>
      <c r="E22" s="4"/>
      <c r="F22" s="16">
        <f aca="true" t="shared" si="21" ref="F22:F32">_xlfn.IFERROR(VLOOKUP($B22&amp;$A22,ClashData,4,0),0)*C22</f>
        <v>0</v>
      </c>
      <c r="G22" s="2"/>
      <c r="H22" s="14" t="s">
        <v>17</v>
      </c>
      <c r="I22" s="15">
        <v>0</v>
      </c>
      <c r="J22" s="4">
        <f>_xlfn.IFERROR(VLOOKUP($H22&amp;$I22,ClashData,5,0),0)</f>
        <v>0</v>
      </c>
      <c r="K22" s="4">
        <f>_xlfn.IFERROR(VLOOKUP($H22&amp;$I22,ClashData,6,0),0)</f>
        <v>0</v>
      </c>
      <c r="L22" s="16">
        <f>_xlfn.IFERROR(VLOOKUP($H22&amp;$I22,ClashData,4,0),0)</f>
        <v>0</v>
      </c>
      <c r="M22" s="2"/>
      <c r="N22" s="14"/>
      <c r="O22" s="3"/>
      <c r="P22" s="4"/>
      <c r="Q22" s="4"/>
      <c r="R22" s="18"/>
    </row>
    <row r="23" spans="1:18" ht="12.75" customHeight="1">
      <c r="A23" s="19"/>
      <c r="B23" s="14" t="s">
        <v>18</v>
      </c>
      <c r="C23" s="15">
        <v>0</v>
      </c>
      <c r="D23" s="4"/>
      <c r="E23" s="4"/>
      <c r="F23" s="16">
        <f t="shared" si="21"/>
        <v>0</v>
      </c>
      <c r="G23" s="2"/>
      <c r="H23" s="14"/>
      <c r="I23" s="3"/>
      <c r="J23" s="4"/>
      <c r="K23" s="4"/>
      <c r="L23" s="16"/>
      <c r="M23" s="2"/>
      <c r="N23" s="14"/>
      <c r="O23" s="3"/>
      <c r="P23" s="4"/>
      <c r="Q23" s="4"/>
      <c r="R23" s="18"/>
    </row>
    <row r="24" spans="1:18" ht="12.75" customHeight="1">
      <c r="A24" s="19"/>
      <c r="B24" s="14" t="s">
        <v>19</v>
      </c>
      <c r="C24" s="15">
        <v>0</v>
      </c>
      <c r="D24" s="4"/>
      <c r="E24" s="4"/>
      <c r="F24" s="16">
        <f t="shared" si="21"/>
        <v>0</v>
      </c>
      <c r="G24" s="2"/>
      <c r="H24" s="14"/>
      <c r="I24" s="3"/>
      <c r="J24" s="4"/>
      <c r="K24" s="4"/>
      <c r="L24" s="16"/>
      <c r="M24" s="2"/>
      <c r="N24" s="14"/>
      <c r="O24" s="3"/>
      <c r="P24" s="4"/>
      <c r="Q24" s="4"/>
      <c r="R24" s="18"/>
    </row>
    <row r="25" spans="1:18" ht="12.75" customHeight="1">
      <c r="A25" s="19"/>
      <c r="B25" s="14" t="s">
        <v>20</v>
      </c>
      <c r="C25" s="15">
        <v>0</v>
      </c>
      <c r="D25" s="4"/>
      <c r="E25" s="4"/>
      <c r="F25" s="16">
        <f t="shared" si="21"/>
        <v>0</v>
      </c>
      <c r="G25" s="2"/>
      <c r="H25" s="14"/>
      <c r="I25" s="3"/>
      <c r="J25" s="4"/>
      <c r="K25" s="4"/>
      <c r="L25" s="16"/>
      <c r="M25" s="2"/>
      <c r="N25" s="14"/>
      <c r="O25" s="3"/>
      <c r="P25" s="4"/>
      <c r="Q25" s="4"/>
      <c r="R25" s="18"/>
    </row>
    <row r="26" spans="1:18" ht="12.75" customHeight="1">
      <c r="A26" s="19">
        <v>5</v>
      </c>
      <c r="B26" s="14" t="s">
        <v>21</v>
      </c>
      <c r="C26" s="15">
        <v>0</v>
      </c>
      <c r="D26" s="4"/>
      <c r="E26" s="4"/>
      <c r="F26" s="16">
        <f t="shared" si="21"/>
        <v>0</v>
      </c>
      <c r="G26" s="2"/>
      <c r="H26" s="14"/>
      <c r="I26" s="3"/>
      <c r="J26" s="4"/>
      <c r="K26" s="4"/>
      <c r="L26" s="16"/>
      <c r="M26" s="2"/>
      <c r="N26" s="14"/>
      <c r="O26" s="3"/>
      <c r="P26" s="4"/>
      <c r="Q26" s="4"/>
      <c r="R26" s="18"/>
    </row>
    <row r="27" spans="1:18" ht="12.75" customHeight="1">
      <c r="A27" s="19">
        <v>6</v>
      </c>
      <c r="B27" s="14" t="s">
        <v>22</v>
      </c>
      <c r="C27" s="15">
        <v>200</v>
      </c>
      <c r="D27" s="4"/>
      <c r="E27" s="4"/>
      <c r="F27" s="16">
        <f t="shared" si="21"/>
        <v>5040</v>
      </c>
      <c r="G27" s="2"/>
      <c r="H27" s="14"/>
      <c r="I27" s="3"/>
      <c r="J27" s="4"/>
      <c r="K27" s="4"/>
      <c r="L27" s="16"/>
      <c r="M27" s="2"/>
      <c r="N27" s="14"/>
      <c r="O27" s="3"/>
      <c r="P27" s="4"/>
      <c r="Q27" s="4"/>
      <c r="R27" s="18"/>
    </row>
    <row r="28" spans="1:18" ht="12.75" customHeight="1">
      <c r="A28" s="19">
        <v>7</v>
      </c>
      <c r="B28" s="14" t="s">
        <v>23</v>
      </c>
      <c r="C28" s="15">
        <v>30</v>
      </c>
      <c r="D28" s="4"/>
      <c r="E28" s="4"/>
      <c r="F28" s="16">
        <f t="shared" si="21"/>
        <v>882</v>
      </c>
      <c r="G28" s="2"/>
      <c r="H28" s="14"/>
      <c r="I28" s="3"/>
      <c r="J28" s="4"/>
      <c r="K28" s="4"/>
      <c r="L28" s="16"/>
      <c r="M28" s="2"/>
      <c r="N28" s="14"/>
      <c r="O28" s="3"/>
      <c r="P28" s="4"/>
      <c r="Q28" s="4"/>
      <c r="R28" s="18"/>
    </row>
    <row r="29" spans="1:18" ht="12.75" customHeight="1">
      <c r="A29" s="19">
        <v>8</v>
      </c>
      <c r="B29" s="14" t="s">
        <v>24</v>
      </c>
      <c r="C29" s="15">
        <v>0</v>
      </c>
      <c r="D29" s="4"/>
      <c r="E29" s="4"/>
      <c r="F29" s="16">
        <f t="shared" si="21"/>
        <v>0</v>
      </c>
      <c r="G29" s="2"/>
      <c r="H29" s="14"/>
      <c r="I29" s="3"/>
      <c r="J29" s="4"/>
      <c r="K29" s="4"/>
      <c r="L29" s="16"/>
      <c r="M29" s="2"/>
      <c r="N29" s="14"/>
      <c r="O29" s="3"/>
      <c r="P29" s="4"/>
      <c r="Q29" s="4"/>
      <c r="R29" s="18"/>
    </row>
    <row r="30" spans="1:18" ht="12.75" customHeight="1">
      <c r="A30" s="19">
        <v>9</v>
      </c>
      <c r="B30" s="14" t="s">
        <v>25</v>
      </c>
      <c r="C30" s="15">
        <v>0</v>
      </c>
      <c r="D30" s="4"/>
      <c r="E30" s="4"/>
      <c r="F30" s="16">
        <f t="shared" si="21"/>
        <v>0</v>
      </c>
      <c r="G30" s="2"/>
      <c r="H30" s="14"/>
      <c r="I30" s="3"/>
      <c r="J30" s="4"/>
      <c r="K30" s="4"/>
      <c r="L30" s="16"/>
      <c r="M30" s="2"/>
      <c r="N30" s="14"/>
      <c r="O30" s="3"/>
      <c r="P30" s="4"/>
      <c r="Q30" s="4"/>
      <c r="R30" s="18"/>
    </row>
    <row r="31" spans="1:18" ht="12.75" customHeight="1">
      <c r="A31" s="19">
        <v>10</v>
      </c>
      <c r="B31" s="14" t="s">
        <v>26</v>
      </c>
      <c r="C31" s="15">
        <v>0</v>
      </c>
      <c r="D31" s="4"/>
      <c r="E31" s="4"/>
      <c r="F31" s="16">
        <f t="shared" si="21"/>
        <v>0</v>
      </c>
      <c r="G31" s="2"/>
      <c r="H31" s="14"/>
      <c r="I31" s="3"/>
      <c r="J31" s="4"/>
      <c r="K31" s="4"/>
      <c r="L31" s="16"/>
      <c r="M31" s="2"/>
      <c r="N31" s="14"/>
      <c r="O31" s="3"/>
      <c r="P31" s="4"/>
      <c r="Q31" s="4"/>
      <c r="R31" s="18"/>
    </row>
    <row r="32" spans="1:18" ht="12.75" customHeight="1">
      <c r="A32" s="19">
        <v>11</v>
      </c>
      <c r="B32" s="14" t="s">
        <v>27</v>
      </c>
      <c r="C32" s="15">
        <v>0</v>
      </c>
      <c r="D32" s="4"/>
      <c r="E32" s="4"/>
      <c r="F32" s="16">
        <f t="shared" si="21"/>
        <v>0</v>
      </c>
      <c r="G32" s="2"/>
      <c r="H32" s="14"/>
      <c r="I32" s="3"/>
      <c r="J32" s="4"/>
      <c r="K32" s="4"/>
      <c r="L32" s="16"/>
      <c r="M32" s="2"/>
      <c r="N32" s="14"/>
      <c r="O32" s="3"/>
      <c r="P32" s="4"/>
      <c r="Q32" s="4"/>
      <c r="R32" s="18"/>
    </row>
    <row r="33" spans="1:18" ht="12.75" customHeight="1">
      <c r="A33" s="2"/>
      <c r="B33" s="14"/>
      <c r="C33" s="3">
        <f>IF(SUM(C22:C32)&gt;250,"Count Incorrect, Must be less than 250","")</f>
        <v>0</v>
      </c>
      <c r="D33" s="4"/>
      <c r="E33" s="4"/>
      <c r="F33" s="16"/>
      <c r="G33" s="2"/>
      <c r="H33" s="14"/>
      <c r="I33" s="3"/>
      <c r="J33" s="4"/>
      <c r="K33" s="4"/>
      <c r="L33" s="16"/>
      <c r="M33" s="2"/>
      <c r="N33" s="14"/>
      <c r="O33" s="3"/>
      <c r="P33" s="4"/>
      <c r="Q33" s="4"/>
      <c r="R33" s="18"/>
    </row>
    <row r="34" spans="1:18" ht="12.75" customHeight="1">
      <c r="A34" s="2"/>
      <c r="B34" s="14"/>
      <c r="C34" s="3"/>
      <c r="D34" s="4"/>
      <c r="E34" s="4"/>
      <c r="F34" s="16"/>
      <c r="G34" s="2"/>
      <c r="H34" s="14"/>
      <c r="I34" s="3"/>
      <c r="J34" s="4"/>
      <c r="K34" s="4"/>
      <c r="L34" s="18"/>
      <c r="M34" s="2"/>
      <c r="N34" s="14"/>
      <c r="O34" s="3"/>
      <c r="P34" s="4"/>
      <c r="Q34" s="4"/>
      <c r="R34" s="18"/>
    </row>
    <row r="35" spans="1:21" ht="12.75" customHeight="1">
      <c r="A35" s="2"/>
      <c r="B35" s="20"/>
      <c r="C35" s="21"/>
      <c r="D35" s="22"/>
      <c r="E35" s="22"/>
      <c r="F35" s="23"/>
      <c r="G35" s="2"/>
      <c r="H35" s="20"/>
      <c r="I35" s="21"/>
      <c r="J35" s="22"/>
      <c r="K35" s="22"/>
      <c r="L35" s="23"/>
      <c r="M35" s="2"/>
      <c r="N35" s="20"/>
      <c r="O35" s="21"/>
      <c r="P35" s="22"/>
      <c r="Q35" s="22"/>
      <c r="R35" s="23"/>
      <c r="S35" s="24" t="s">
        <v>6</v>
      </c>
      <c r="T35" s="24" t="s">
        <v>4</v>
      </c>
      <c r="U35" s="24" t="s">
        <v>5</v>
      </c>
    </row>
    <row r="36" spans="1:21" ht="12.75" customHeight="1">
      <c r="A36" s="25" t="s">
        <v>28</v>
      </c>
      <c r="B36" s="25"/>
      <c r="C36" s="26"/>
      <c r="D36" s="27"/>
      <c r="E36" s="27"/>
      <c r="F36" s="25"/>
      <c r="G36" s="25"/>
      <c r="H36" s="25"/>
      <c r="I36" s="26"/>
      <c r="J36" s="27"/>
      <c r="K36" s="27"/>
      <c r="L36" s="25"/>
      <c r="M36" s="25"/>
      <c r="N36" s="25"/>
      <c r="O36" s="26"/>
      <c r="P36" s="27"/>
      <c r="Q36" s="27"/>
      <c r="R36" s="25"/>
      <c r="S36" s="28">
        <f>SUM(R6:R35,L6:L35,F6:F35)</f>
        <v>24311</v>
      </c>
      <c r="T36" s="28">
        <f>SUM(P6:P35,J6:J35,D6:D35)</f>
        <v>12840</v>
      </c>
      <c r="U36" s="28">
        <f>SUM(Q6:Q35,K6:K35,E6:E35)</f>
        <v>740</v>
      </c>
    </row>
    <row r="37" spans="1:17" ht="12.75" customHeight="1">
      <c r="A37" s="2"/>
      <c r="B37" s="29"/>
      <c r="C37" s="30"/>
      <c r="D37" s="31"/>
      <c r="E37" s="31"/>
      <c r="F37" s="32"/>
      <c r="G37" s="2"/>
      <c r="H37" s="29"/>
      <c r="I37" s="30"/>
      <c r="J37" s="31"/>
      <c r="K37" s="31"/>
      <c r="L37" s="32"/>
      <c r="M37" s="2"/>
      <c r="N37" s="2"/>
      <c r="O37" s="3"/>
      <c r="P37" s="4"/>
      <c r="Q37" s="4"/>
    </row>
    <row r="38" spans="1:17" ht="12.75" customHeight="1">
      <c r="A38" s="2"/>
      <c r="B38" s="14" t="s">
        <v>29</v>
      </c>
      <c r="C38" s="15">
        <v>4</v>
      </c>
      <c r="D38" s="4"/>
      <c r="E38" s="4"/>
      <c r="F38" s="16">
        <f>_xlfn.IFERROR(VLOOKUP($B38&amp;$C38,'Raw Data'!$A$1:$D$1024,4,0),0)</f>
        <v>600</v>
      </c>
      <c r="G38" s="2"/>
      <c r="H38" s="14" t="s">
        <v>30</v>
      </c>
      <c r="I38" s="15">
        <v>1</v>
      </c>
      <c r="J38" s="4"/>
      <c r="K38" s="4"/>
      <c r="L38" s="16">
        <f>_xlfn.IFERROR(VLOOKUP($H38&amp;$I38,'Raw Data'!$A$1:$D$1024,4,0),0)</f>
        <v>180</v>
      </c>
      <c r="M38" s="2"/>
      <c r="N38" s="2"/>
      <c r="O38" s="3"/>
      <c r="P38" s="4"/>
      <c r="Q38" s="4"/>
    </row>
    <row r="39" spans="1:17" ht="12.75" customHeight="1">
      <c r="A39" s="2"/>
      <c r="B39" s="14" t="s">
        <v>31</v>
      </c>
      <c r="C39" s="15">
        <v>3</v>
      </c>
      <c r="D39" s="4"/>
      <c r="E39" s="4"/>
      <c r="F39" s="16">
        <f>_xlfn.IFERROR(VLOOKUP($B39&amp;$C39,'Raw Data'!$A$1:$D$1024,4,0),0)</f>
        <v>360</v>
      </c>
      <c r="G39" s="2"/>
      <c r="H39" s="14" t="s">
        <v>32</v>
      </c>
      <c r="I39" s="15">
        <v>0</v>
      </c>
      <c r="J39" s="4"/>
      <c r="K39" s="4"/>
      <c r="L39" s="16">
        <f>_xlfn.IFERROR(VLOOKUP($H39&amp;$I39,'Raw Data'!$A$1:$D$1024,4,0),0)</f>
        <v>0</v>
      </c>
      <c r="M39" s="2"/>
      <c r="N39" s="2"/>
      <c r="O39" s="3"/>
      <c r="P39" s="4"/>
      <c r="Q39" s="4"/>
    </row>
    <row r="40" spans="1:17" ht="12.75" customHeight="1">
      <c r="A40" s="2"/>
      <c r="B40" s="14" t="s">
        <v>33</v>
      </c>
      <c r="C40" s="15">
        <v>4</v>
      </c>
      <c r="D40" s="4"/>
      <c r="E40" s="4"/>
      <c r="F40" s="16">
        <f>_xlfn.IFERROR(VLOOKUP($B40&amp;$C40,'Raw Data'!$A$1:$D$1024,4,0),0)</f>
        <v>400</v>
      </c>
      <c r="G40" s="2"/>
      <c r="H40" s="14" t="s">
        <v>34</v>
      </c>
      <c r="I40" s="15">
        <v>0</v>
      </c>
      <c r="J40" s="4"/>
      <c r="K40" s="4"/>
      <c r="L40" s="16">
        <f>_xlfn.IFERROR(VLOOKUP($H40&amp;$I40,'Raw Data'!$A$1:$D$1024,4,0),0)</f>
        <v>0</v>
      </c>
      <c r="M40" s="2"/>
      <c r="N40" s="2"/>
      <c r="O40" s="3"/>
      <c r="P40" s="4"/>
      <c r="Q40" s="4"/>
    </row>
    <row r="41" spans="1:17" ht="12.75" customHeight="1">
      <c r="A41" s="2"/>
      <c r="B41" s="14" t="s">
        <v>35</v>
      </c>
      <c r="C41" s="15">
        <v>1</v>
      </c>
      <c r="D41" s="4"/>
      <c r="E41" s="4"/>
      <c r="F41" s="16">
        <f>_xlfn.IFERROR(VLOOKUP($B41&amp;$C41,'Raw Data'!$A$1:$D$1024,4,0),0)</f>
        <v>150</v>
      </c>
      <c r="G41" s="2"/>
      <c r="H41" s="14" t="s">
        <v>36</v>
      </c>
      <c r="I41" s="15">
        <v>1</v>
      </c>
      <c r="J41" s="4"/>
      <c r="K41" s="4"/>
      <c r="L41" s="16">
        <f>_xlfn.IFERROR(VLOOKUP($H41&amp;$I41,'Raw Data'!$A$1:$D$1024,4,0),0)</f>
        <v>120</v>
      </c>
      <c r="M41" s="2"/>
      <c r="N41" s="2"/>
      <c r="O41" s="3"/>
      <c r="P41" s="4"/>
      <c r="Q41" s="4"/>
    </row>
    <row r="42" spans="1:17" ht="12.75" customHeight="1">
      <c r="A42" s="2"/>
      <c r="B42" s="14" t="s">
        <v>37</v>
      </c>
      <c r="C42" s="15">
        <v>4</v>
      </c>
      <c r="D42" s="4"/>
      <c r="E42" s="4"/>
      <c r="F42" s="16">
        <f>_xlfn.IFERROR(VLOOKUP($B42&amp;$C42,'Raw Data'!$A$1:$D$1024,4,0),0)</f>
        <v>480</v>
      </c>
      <c r="G42" s="2"/>
      <c r="H42" s="14" t="s">
        <v>38</v>
      </c>
      <c r="I42" s="15">
        <v>0</v>
      </c>
      <c r="J42" s="4"/>
      <c r="K42" s="4"/>
      <c r="L42" s="16">
        <f>_xlfn.IFERROR(VLOOKUP($H42&amp;$I42,'Raw Data'!$A$1:$D$1024,4,0),0)</f>
        <v>0</v>
      </c>
      <c r="M42" s="2"/>
      <c r="N42" s="2"/>
      <c r="O42" s="3"/>
      <c r="P42" s="4"/>
      <c r="Q42" s="4"/>
    </row>
    <row r="43" spans="1:17" ht="12.75" customHeight="1">
      <c r="A43" s="2"/>
      <c r="B43" s="14" t="s">
        <v>39</v>
      </c>
      <c r="C43" s="15">
        <v>3</v>
      </c>
      <c r="D43" s="4"/>
      <c r="E43" s="4"/>
      <c r="F43" s="16">
        <f>_xlfn.IFERROR(VLOOKUP($B43&amp;$C43,'Raw Data'!$A$1:$D$1024,4,0),0)</f>
        <v>150</v>
      </c>
      <c r="G43" s="2"/>
      <c r="H43" s="14" t="s">
        <v>40</v>
      </c>
      <c r="I43" s="15">
        <v>0</v>
      </c>
      <c r="J43" s="4"/>
      <c r="K43" s="4"/>
      <c r="L43" s="16">
        <f>_xlfn.IFERROR(VLOOKUP($H43&amp;$I43,'Raw Data'!$A$1:$D$1024,4,0),0)</f>
        <v>0</v>
      </c>
      <c r="M43" s="2"/>
      <c r="N43" s="2"/>
      <c r="O43" s="3"/>
      <c r="P43" s="4"/>
      <c r="Q43" s="4"/>
    </row>
    <row r="44" spans="1:17" ht="12.75" customHeight="1">
      <c r="A44" s="2"/>
      <c r="B44" s="14" t="s">
        <v>41</v>
      </c>
      <c r="C44" s="15">
        <v>0</v>
      </c>
      <c r="D44" s="4"/>
      <c r="E44" s="4"/>
      <c r="F44" s="16">
        <f>_xlfn.IFERROR(VLOOKUP($B44&amp;$C44,'Raw Data'!$A$1:$D$1024,4,0),0)</f>
        <v>0</v>
      </c>
      <c r="G44" s="2"/>
      <c r="H44" s="14" t="s">
        <v>42</v>
      </c>
      <c r="I44" s="15">
        <v>3</v>
      </c>
      <c r="J44" s="4"/>
      <c r="K44" s="4"/>
      <c r="L44" s="16">
        <f>_xlfn.IFERROR(VLOOKUP($H44&amp;$I44,'Raw Data'!$A$1:$D$1024,4,0),0)</f>
        <v>450</v>
      </c>
      <c r="M44" s="2"/>
      <c r="N44" s="2"/>
      <c r="O44" s="3"/>
      <c r="P44" s="4"/>
      <c r="Q44" s="4"/>
    </row>
    <row r="45" spans="1:17" ht="12.75" customHeight="1">
      <c r="A45" s="2"/>
      <c r="B45" s="14" t="s">
        <v>43</v>
      </c>
      <c r="C45" s="15">
        <v>0</v>
      </c>
      <c r="D45" s="4"/>
      <c r="E45" s="4"/>
      <c r="F45" s="16">
        <f>_xlfn.IFERROR(VLOOKUP($B45&amp;$C45,'Raw Data'!$A$1:$D$1024,4,0),0)</f>
        <v>0</v>
      </c>
      <c r="G45" s="2"/>
      <c r="H45" s="14" t="s">
        <v>44</v>
      </c>
      <c r="I45" s="15">
        <v>3</v>
      </c>
      <c r="J45" s="4"/>
      <c r="K45" s="4"/>
      <c r="L45" s="16">
        <f>_xlfn.IFERROR(VLOOKUP($H45&amp;$I45,'Raw Data'!$A$1:$D$1024,4,0),0)</f>
        <v>300</v>
      </c>
      <c r="M45" s="2"/>
      <c r="N45" s="2"/>
      <c r="O45" s="3"/>
      <c r="P45" s="4"/>
      <c r="Q45" s="4"/>
    </row>
    <row r="46" spans="1:17" ht="12.75" customHeight="1">
      <c r="A46" s="2"/>
      <c r="B46" s="14"/>
      <c r="C46" s="3"/>
      <c r="D46" s="4"/>
      <c r="E46" s="4"/>
      <c r="F46" s="16"/>
      <c r="G46" s="2"/>
      <c r="H46" s="14"/>
      <c r="I46" s="3"/>
      <c r="J46" s="4"/>
      <c r="K46" s="4"/>
      <c r="L46" s="16"/>
      <c r="M46" s="2"/>
      <c r="N46" s="2"/>
      <c r="O46" s="3"/>
      <c r="P46" s="4"/>
      <c r="Q46" s="4"/>
    </row>
    <row r="47" spans="1:17" ht="12.75" customHeight="1">
      <c r="A47" s="2"/>
      <c r="B47" s="14" t="s">
        <v>45</v>
      </c>
      <c r="C47" s="15">
        <v>1</v>
      </c>
      <c r="D47" s="4"/>
      <c r="E47" s="4"/>
      <c r="F47" s="16">
        <f>_xlfn.IFERROR(VLOOKUP($B47&amp;$C47,'Raw Data'!$A$1:$D$1024,4,0),0)</f>
        <v>15</v>
      </c>
      <c r="G47" s="2"/>
      <c r="H47" s="14" t="s">
        <v>46</v>
      </c>
      <c r="I47" s="15">
        <v>0</v>
      </c>
      <c r="J47" s="4"/>
      <c r="K47" s="4"/>
      <c r="L47" s="16">
        <f>_xlfn.IFERROR(VLOOKUP($H47&amp;$I47,'Raw Data'!$A$1:$D$1024,4,0),0)</f>
        <v>0</v>
      </c>
      <c r="M47" s="2"/>
      <c r="N47" s="2"/>
      <c r="O47" s="3"/>
      <c r="P47" s="4"/>
      <c r="Q47" s="4"/>
    </row>
    <row r="48" spans="1:17" ht="12.75" customHeight="1">
      <c r="A48" s="2"/>
      <c r="B48" s="20"/>
      <c r="C48" s="21"/>
      <c r="D48" s="22"/>
      <c r="E48" s="22"/>
      <c r="F48" s="23"/>
      <c r="G48" s="2"/>
      <c r="H48" s="20"/>
      <c r="I48" s="21"/>
      <c r="J48" s="22"/>
      <c r="K48" s="22"/>
      <c r="L48" s="23"/>
      <c r="M48" s="2"/>
      <c r="N48" s="2"/>
      <c r="O48" s="3"/>
      <c r="P48" s="4"/>
      <c r="Q48" s="4"/>
    </row>
    <row r="49" spans="1:19" ht="12.75" customHeight="1">
      <c r="A49" s="25" t="s">
        <v>47</v>
      </c>
      <c r="B49" s="25"/>
      <c r="C49" s="26"/>
      <c r="D49" s="27"/>
      <c r="E49" s="27"/>
      <c r="F49" s="25"/>
      <c r="G49" s="25"/>
      <c r="H49" s="25"/>
      <c r="I49" s="26"/>
      <c r="J49" s="27"/>
      <c r="K49" s="27"/>
      <c r="L49" s="25"/>
      <c r="M49" s="25"/>
      <c r="N49" s="25"/>
      <c r="O49" s="26"/>
      <c r="P49" s="27"/>
      <c r="Q49" s="27"/>
      <c r="R49" s="25"/>
      <c r="S49" s="28">
        <f>SUM(R37:R48,L37:L48,F37:F48)</f>
        <v>3205</v>
      </c>
    </row>
    <row r="50" spans="1:18" ht="12.75" customHeight="1">
      <c r="A50" s="2"/>
      <c r="B50" s="29"/>
      <c r="C50" s="30"/>
      <c r="D50" s="31"/>
      <c r="E50" s="31"/>
      <c r="F50" s="32"/>
      <c r="G50" s="2"/>
      <c r="H50" s="29"/>
      <c r="I50" s="30"/>
      <c r="J50" s="31"/>
      <c r="K50" s="31"/>
      <c r="L50" s="32"/>
      <c r="M50" s="2"/>
      <c r="N50" s="29"/>
      <c r="O50" s="30"/>
      <c r="P50" s="31"/>
      <c r="Q50" s="31"/>
      <c r="R50" s="32"/>
    </row>
    <row r="51" spans="1:18" ht="12.75" customHeight="1">
      <c r="A51" s="2"/>
      <c r="B51" s="14"/>
      <c r="C51" s="3"/>
      <c r="D51" s="4"/>
      <c r="E51" s="4"/>
      <c r="F51" s="18"/>
      <c r="G51" s="2"/>
      <c r="H51" s="14"/>
      <c r="I51" s="3"/>
      <c r="J51" s="4"/>
      <c r="K51" s="4"/>
      <c r="L51" s="18"/>
      <c r="M51" s="2"/>
      <c r="N51" s="14"/>
      <c r="O51" s="3"/>
      <c r="P51" s="4"/>
      <c r="Q51" s="4"/>
      <c r="R51" s="18"/>
    </row>
    <row r="52" spans="1:18" ht="12.75" customHeight="1">
      <c r="A52" s="2"/>
      <c r="B52" s="14" t="s">
        <v>48</v>
      </c>
      <c r="C52" s="15">
        <v>1</v>
      </c>
      <c r="D52" s="4"/>
      <c r="E52" s="4"/>
      <c r="F52" s="16">
        <f>_xlfn.IFERROR(VLOOKUP($B52&amp;$C52,'Raw Data'!$A$1:$D$1024,4,0),0)</f>
        <v>50</v>
      </c>
      <c r="G52" s="2"/>
      <c r="H52" s="14" t="s">
        <v>49</v>
      </c>
      <c r="I52" s="15">
        <v>2</v>
      </c>
      <c r="J52" s="4"/>
      <c r="K52" s="4"/>
      <c r="L52" s="16">
        <f>_xlfn.IFERROR(VLOOKUP($H52&amp;$I52,'Raw Data'!$A$1:$D$1024,4,0),0)</f>
        <v>200</v>
      </c>
      <c r="M52" s="2"/>
      <c r="N52" s="14" t="s">
        <v>50</v>
      </c>
      <c r="O52" s="15">
        <v>1</v>
      </c>
      <c r="P52" s="4"/>
      <c r="Q52" s="4"/>
      <c r="R52" s="16">
        <f>_xlfn.IFERROR(VLOOKUP($N52&amp;$O52,'Raw Data'!$A$1:$D$1024,4,0),0)</f>
        <v>20</v>
      </c>
    </row>
    <row r="53" spans="1:18" ht="12.75" customHeight="1">
      <c r="A53" s="2"/>
      <c r="B53" s="14" t="s">
        <v>48</v>
      </c>
      <c r="C53" s="15">
        <v>1</v>
      </c>
      <c r="D53" s="4"/>
      <c r="E53" s="4"/>
      <c r="F53" s="16">
        <f>_xlfn.IFERROR(VLOOKUP($B53&amp;$C53,'Raw Data'!$A$1:$D$1024,4,0),0)</f>
        <v>50</v>
      </c>
      <c r="G53" s="2"/>
      <c r="H53" s="14" t="s">
        <v>49</v>
      </c>
      <c r="I53" s="15">
        <v>2</v>
      </c>
      <c r="J53" s="4"/>
      <c r="K53" s="4"/>
      <c r="L53" s="16">
        <f>_xlfn.IFERROR(VLOOKUP($H53&amp;$I53,'Raw Data'!$A$1:$D$1024,4,0),0)</f>
        <v>200</v>
      </c>
      <c r="M53" s="2"/>
      <c r="N53" s="14" t="s">
        <v>50</v>
      </c>
      <c r="O53" s="15">
        <v>0</v>
      </c>
      <c r="P53" s="4"/>
      <c r="Q53" s="4"/>
      <c r="R53" s="16">
        <f>_xlfn.IFERROR(VLOOKUP($N53&amp;$O53,'Raw Data'!$A$1:$D$1024,4,0),0)</f>
        <v>0</v>
      </c>
    </row>
    <row r="54" spans="1:18" ht="12.75" customHeight="1">
      <c r="A54" s="2"/>
      <c r="B54" s="14" t="s">
        <v>48</v>
      </c>
      <c r="C54" s="15">
        <v>0</v>
      </c>
      <c r="D54" s="4"/>
      <c r="E54" s="4"/>
      <c r="F54" s="16">
        <f>_xlfn.IFERROR(VLOOKUP($B54&amp;$C54,'Raw Data'!$A$1:$D$1024,4,0),0)</f>
        <v>0</v>
      </c>
      <c r="G54" s="2"/>
      <c r="H54" s="14" t="s">
        <v>49</v>
      </c>
      <c r="I54" s="15">
        <v>0</v>
      </c>
      <c r="J54" s="4"/>
      <c r="K54" s="4"/>
      <c r="L54" s="16">
        <f>_xlfn.IFERROR(VLOOKUP($H54&amp;$I54,'Raw Data'!$A$1:$D$1024,4,0),0)</f>
        <v>0</v>
      </c>
      <c r="M54" s="2"/>
      <c r="N54" s="14" t="s">
        <v>50</v>
      </c>
      <c r="O54" s="15">
        <v>0</v>
      </c>
      <c r="P54" s="4"/>
      <c r="Q54" s="4"/>
      <c r="R54" s="16">
        <f>_xlfn.IFERROR(VLOOKUP($N54&amp;$O54,'Raw Data'!$A$1:$D$1024,4,0),0)</f>
        <v>0</v>
      </c>
    </row>
    <row r="55" spans="1:18" ht="12.75" customHeight="1">
      <c r="A55" s="2"/>
      <c r="B55" s="14" t="s">
        <v>48</v>
      </c>
      <c r="C55" s="15">
        <v>0</v>
      </c>
      <c r="D55" s="4"/>
      <c r="E55" s="4"/>
      <c r="F55" s="16">
        <f>_xlfn.IFERROR(VLOOKUP($B55&amp;$C55,'Raw Data'!$A$1:$D$1024,4,0),0)</f>
        <v>0</v>
      </c>
      <c r="G55" s="2"/>
      <c r="H55" s="14" t="s">
        <v>49</v>
      </c>
      <c r="I55" s="15">
        <v>0</v>
      </c>
      <c r="J55" s="4"/>
      <c r="K55" s="4"/>
      <c r="L55" s="16">
        <f>_xlfn.IFERROR(VLOOKUP($H55&amp;$I55,'Raw Data'!$A$1:$D$1024,4,0),0)</f>
        <v>0</v>
      </c>
      <c r="M55" s="2"/>
      <c r="N55" s="14" t="s">
        <v>50</v>
      </c>
      <c r="O55" s="15">
        <v>0</v>
      </c>
      <c r="P55" s="4"/>
      <c r="Q55" s="4"/>
      <c r="R55" s="16">
        <f>_xlfn.IFERROR(VLOOKUP($N55&amp;$O55,'Raw Data'!$A$1:$D$1024,4,0),0)</f>
        <v>0</v>
      </c>
    </row>
    <row r="56" spans="1:18" ht="12.75" customHeight="1">
      <c r="A56" s="2"/>
      <c r="B56" s="14" t="s">
        <v>48</v>
      </c>
      <c r="C56" s="15">
        <v>0</v>
      </c>
      <c r="D56" s="4"/>
      <c r="E56" s="4"/>
      <c r="F56" s="16">
        <f>_xlfn.IFERROR(VLOOKUP($B56&amp;$C56,'Raw Data'!$A$1:$D$1024,4,0),0)</f>
        <v>0</v>
      </c>
      <c r="G56" s="2"/>
      <c r="H56" s="14" t="s">
        <v>49</v>
      </c>
      <c r="I56" s="15">
        <v>0</v>
      </c>
      <c r="J56" s="4"/>
      <c r="K56" s="4"/>
      <c r="L56" s="16">
        <f>_xlfn.IFERROR(VLOOKUP($H56&amp;$I56,'Raw Data'!$A$1:$D$1024,4,0),0)</f>
        <v>0</v>
      </c>
      <c r="M56" s="2"/>
      <c r="N56" s="14" t="s">
        <v>50</v>
      </c>
      <c r="O56" s="15">
        <v>0</v>
      </c>
      <c r="P56" s="4"/>
      <c r="Q56" s="4"/>
      <c r="R56" s="16">
        <f>_xlfn.IFERROR(VLOOKUP($N56&amp;$O56,'Raw Data'!$A$1:$D$1024,4,0),0)</f>
        <v>0</v>
      </c>
    </row>
    <row r="57" spans="1:18" ht="12.75" customHeight="1">
      <c r="A57" s="2"/>
      <c r="B57" s="14"/>
      <c r="C57" s="3"/>
      <c r="D57" s="4"/>
      <c r="E57" s="4"/>
      <c r="F57" s="18"/>
      <c r="G57" s="2"/>
      <c r="H57" s="14"/>
      <c r="I57" s="3"/>
      <c r="J57" s="4"/>
      <c r="K57" s="4"/>
      <c r="L57" s="18"/>
      <c r="M57" s="2"/>
      <c r="N57" s="14"/>
      <c r="O57" s="3"/>
      <c r="P57" s="4"/>
      <c r="Q57" s="4"/>
      <c r="R57" s="18"/>
    </row>
    <row r="58" spans="1:18" ht="12.75" customHeight="1">
      <c r="A58" s="2"/>
      <c r="B58" s="14" t="s">
        <v>51</v>
      </c>
      <c r="C58" s="15">
        <v>3</v>
      </c>
      <c r="D58" s="4"/>
      <c r="E58" s="4"/>
      <c r="F58" s="16">
        <f>_xlfn.IFERROR(VLOOKUP($B58&amp;$C58,'Raw Data'!$A$1:$D$1024,4,0),0)</f>
        <v>50</v>
      </c>
      <c r="G58" s="2"/>
      <c r="H58" s="14" t="s">
        <v>52</v>
      </c>
      <c r="I58" s="15">
        <v>2</v>
      </c>
      <c r="J58" s="4"/>
      <c r="K58" s="4"/>
      <c r="L58" s="16">
        <f>_xlfn.IFERROR(VLOOKUP($H58&amp;$I58,'Raw Data'!$A$1:$D$1024,4,0),0)</f>
        <v>200</v>
      </c>
      <c r="M58" s="2"/>
      <c r="N58" s="14" t="s">
        <v>53</v>
      </c>
      <c r="O58" s="15">
        <v>1</v>
      </c>
      <c r="P58" s="4"/>
      <c r="Q58" s="4"/>
      <c r="R58" s="16">
        <f>_xlfn.IFERROR(VLOOKUP($N58&amp;$O58,'Raw Data'!$A$1:$D$1024,4,0),0)</f>
        <v>20</v>
      </c>
    </row>
    <row r="59" spans="1:18" ht="12.75" customHeight="1">
      <c r="A59" s="2"/>
      <c r="B59" s="14" t="s">
        <v>51</v>
      </c>
      <c r="C59" s="15">
        <v>3</v>
      </c>
      <c r="D59" s="4"/>
      <c r="E59" s="4"/>
      <c r="F59" s="16">
        <f>_xlfn.IFERROR(VLOOKUP($B59&amp;$C59,'Raw Data'!$A$1:$D$1024,4,0),0)</f>
        <v>50</v>
      </c>
      <c r="G59" s="2"/>
      <c r="H59" s="14" t="s">
        <v>52</v>
      </c>
      <c r="I59" s="15">
        <v>2</v>
      </c>
      <c r="J59" s="4"/>
      <c r="K59" s="4"/>
      <c r="L59" s="16">
        <f>_xlfn.IFERROR(VLOOKUP($H59&amp;$I59,'Raw Data'!$A$1:$D$1024,4,0),0)</f>
        <v>200</v>
      </c>
      <c r="M59" s="2"/>
      <c r="N59" s="14" t="s">
        <v>53</v>
      </c>
      <c r="O59" s="15">
        <v>1</v>
      </c>
      <c r="P59" s="4"/>
      <c r="Q59" s="4"/>
      <c r="R59" s="16">
        <f>_xlfn.IFERROR(VLOOKUP($N59&amp;$O59,'Raw Data'!$A$1:$D$1024,4,0),0)</f>
        <v>20</v>
      </c>
    </row>
    <row r="60" spans="1:18" ht="12.75" customHeight="1">
      <c r="A60" s="2"/>
      <c r="B60" s="14" t="s">
        <v>51</v>
      </c>
      <c r="C60" s="15">
        <v>0</v>
      </c>
      <c r="D60" s="4"/>
      <c r="E60" s="4"/>
      <c r="F60" s="16">
        <f>_xlfn.IFERROR(VLOOKUP($B60&amp;$C60,'Raw Data'!$A$1:$D$1024,4,0),0)</f>
        <v>0</v>
      </c>
      <c r="G60" s="2"/>
      <c r="H60" s="14" t="s">
        <v>52</v>
      </c>
      <c r="I60" s="15">
        <v>2</v>
      </c>
      <c r="J60" s="4"/>
      <c r="K60" s="4"/>
      <c r="L60" s="16">
        <f>_xlfn.IFERROR(VLOOKUP($H60&amp;$I60,'Raw Data'!$A$1:$D$1024,4,0),0)</f>
        <v>200</v>
      </c>
      <c r="M60" s="2"/>
      <c r="N60" s="14" t="s">
        <v>53</v>
      </c>
      <c r="O60" s="15">
        <v>1</v>
      </c>
      <c r="P60" s="4"/>
      <c r="Q60" s="4"/>
      <c r="R60" s="16">
        <f>_xlfn.IFERROR(VLOOKUP($N60&amp;$O60,'Raw Data'!$A$1:$D$1024,4,0),0)</f>
        <v>20</v>
      </c>
    </row>
    <row r="61" spans="1:18" ht="12.75" customHeight="1">
      <c r="A61" s="2"/>
      <c r="B61" s="14"/>
      <c r="C61" s="3"/>
      <c r="D61" s="4"/>
      <c r="E61" s="4"/>
      <c r="F61" s="18"/>
      <c r="G61" s="2"/>
      <c r="H61" s="14" t="s">
        <v>52</v>
      </c>
      <c r="I61" s="15">
        <v>2</v>
      </c>
      <c r="J61" s="4"/>
      <c r="K61" s="4"/>
      <c r="L61" s="16">
        <f>_xlfn.IFERROR(VLOOKUP($H61&amp;$I61,'Raw Data'!$A$1:$D$1024,4,0),0)</f>
        <v>200</v>
      </c>
      <c r="M61" s="2"/>
      <c r="N61" s="14" t="s">
        <v>53</v>
      </c>
      <c r="O61" s="15">
        <v>1</v>
      </c>
      <c r="P61" s="4"/>
      <c r="Q61" s="4"/>
      <c r="R61" s="16">
        <f>_xlfn.IFERROR(VLOOKUP($N61&amp;$O61,'Raw Data'!$A$1:$D$1024,4,0),0)</f>
        <v>20</v>
      </c>
    </row>
    <row r="62" spans="1:18" ht="12.75" customHeight="1">
      <c r="A62" s="2"/>
      <c r="B62" s="14"/>
      <c r="C62" s="3"/>
      <c r="D62" s="4"/>
      <c r="E62" s="4"/>
      <c r="F62" s="18"/>
      <c r="G62" s="2"/>
      <c r="H62" s="14" t="s">
        <v>52</v>
      </c>
      <c r="I62" s="15">
        <v>2</v>
      </c>
      <c r="J62" s="4"/>
      <c r="K62" s="4"/>
      <c r="L62" s="16">
        <f>_xlfn.IFERROR(VLOOKUP($H62&amp;$I62,'Raw Data'!$A$1:$D$1024,4,0),0)</f>
        <v>200</v>
      </c>
      <c r="M62" s="2"/>
      <c r="N62" s="14" t="s">
        <v>53</v>
      </c>
      <c r="O62" s="15">
        <v>0</v>
      </c>
      <c r="P62" s="4"/>
      <c r="Q62" s="4"/>
      <c r="R62" s="16">
        <f>_xlfn.IFERROR(VLOOKUP($N62&amp;$O62,'Raw Data'!$A$1:$D$1024,4,0),0)</f>
        <v>0</v>
      </c>
    </row>
    <row r="63" spans="1:18" ht="12.75" customHeight="1">
      <c r="A63" s="2"/>
      <c r="B63" s="14"/>
      <c r="C63" s="3"/>
      <c r="D63" s="4"/>
      <c r="E63" s="4"/>
      <c r="F63" s="18"/>
      <c r="G63" s="2"/>
      <c r="H63" s="14" t="s">
        <v>52</v>
      </c>
      <c r="I63" s="15">
        <v>2</v>
      </c>
      <c r="J63" s="4"/>
      <c r="K63" s="4"/>
      <c r="L63" s="16">
        <f>_xlfn.IFERROR(VLOOKUP($H63&amp;$I63,'Raw Data'!$A$1:$D$1024,4,0),0)</f>
        <v>200</v>
      </c>
      <c r="M63" s="2"/>
      <c r="N63" s="14" t="s">
        <v>53</v>
      </c>
      <c r="O63" s="15">
        <v>0</v>
      </c>
      <c r="P63" s="4"/>
      <c r="Q63" s="4"/>
      <c r="R63" s="16">
        <f>_xlfn.IFERROR(VLOOKUP($N63&amp;$O63,'Raw Data'!$A$1:$D$1024,4,0),0)</f>
        <v>0</v>
      </c>
    </row>
    <row r="64" spans="1:18" ht="12.75" customHeight="1">
      <c r="A64" s="2"/>
      <c r="B64" s="20"/>
      <c r="C64" s="21"/>
      <c r="D64" s="22"/>
      <c r="E64" s="22"/>
      <c r="F64" s="23"/>
      <c r="G64" s="2"/>
      <c r="H64" s="20"/>
      <c r="I64" s="21"/>
      <c r="J64" s="22"/>
      <c r="K64" s="22"/>
      <c r="L64" s="23"/>
      <c r="M64" s="2"/>
      <c r="N64" s="20"/>
      <c r="O64" s="21"/>
      <c r="P64" s="22"/>
      <c r="Q64" s="22"/>
      <c r="R64" s="23"/>
    </row>
    <row r="65" spans="1:19" ht="12.75" customHeight="1">
      <c r="A65" s="25" t="s">
        <v>54</v>
      </c>
      <c r="B65" s="25"/>
      <c r="C65" s="26"/>
      <c r="D65" s="27"/>
      <c r="E65" s="27"/>
      <c r="F65" s="25"/>
      <c r="G65" s="25"/>
      <c r="H65" s="25"/>
      <c r="I65" s="26"/>
      <c r="J65" s="27"/>
      <c r="K65" s="27"/>
      <c r="L65" s="25"/>
      <c r="M65" s="25"/>
      <c r="N65" s="25"/>
      <c r="O65" s="26"/>
      <c r="P65" s="27"/>
      <c r="Q65" s="27"/>
      <c r="R65" s="25"/>
      <c r="S65" s="28">
        <f>SUM(R50:R64,L50:L64,F50:F64)</f>
        <v>1900</v>
      </c>
    </row>
    <row r="66" spans="1:17" ht="12.75" customHeight="1">
      <c r="A66" s="2"/>
      <c r="B66" s="29"/>
      <c r="C66" s="30"/>
      <c r="D66" s="31"/>
      <c r="E66" s="31"/>
      <c r="F66" s="32"/>
      <c r="G66" s="2"/>
      <c r="H66" s="29"/>
      <c r="I66" s="30"/>
      <c r="J66" s="31"/>
      <c r="K66" s="31"/>
      <c r="L66" s="32"/>
      <c r="M66" s="2"/>
      <c r="N66" s="14"/>
      <c r="O66" s="3"/>
      <c r="P66" s="4"/>
      <c r="Q66" s="4"/>
    </row>
    <row r="67" spans="1:18" ht="12.75" customHeight="1">
      <c r="A67" s="2"/>
      <c r="B67" s="14" t="s">
        <v>55</v>
      </c>
      <c r="C67" s="15">
        <v>4</v>
      </c>
      <c r="D67" s="4"/>
      <c r="E67" s="4"/>
      <c r="F67" s="16">
        <f>_xlfn.IFERROR(VLOOKUP($B67&amp;$C67,'Raw Data'!$A$1:$D$1024,4,0),0)</f>
        <v>400</v>
      </c>
      <c r="G67" s="2"/>
      <c r="H67" s="14" t="s">
        <v>56</v>
      </c>
      <c r="I67" s="15">
        <v>3</v>
      </c>
      <c r="J67" s="4"/>
      <c r="K67" s="4"/>
      <c r="L67" s="16">
        <f>_xlfn.IFERROR(VLOOKUP($H67&amp;$I67,'Raw Data'!$A$1:$D$1024,4,0),0)</f>
        <v>600</v>
      </c>
      <c r="M67" s="2"/>
      <c r="N67" s="14" t="s">
        <v>57</v>
      </c>
      <c r="O67" s="15">
        <v>1</v>
      </c>
      <c r="P67" s="4"/>
      <c r="Q67" s="4"/>
      <c r="R67" s="16">
        <f>_xlfn.IFERROR(VLOOKUP($N67&amp;$O67,'Raw Data'!$A$1:$D$1024,4,0),0)</f>
        <v>100</v>
      </c>
    </row>
    <row r="68" spans="1:18" ht="12.75" customHeight="1">
      <c r="A68" s="2"/>
      <c r="B68" s="14" t="s">
        <v>58</v>
      </c>
      <c r="C68" s="15">
        <v>2</v>
      </c>
      <c r="D68" s="4"/>
      <c r="E68" s="4"/>
      <c r="F68" s="16">
        <f>_xlfn.IFERROR(VLOOKUP($B68&amp;$C68,'Raw Data'!$A$1:$D$1024,4,0),0)</f>
        <v>200</v>
      </c>
      <c r="G68" s="2"/>
      <c r="H68" s="14" t="s">
        <v>59</v>
      </c>
      <c r="I68" s="15">
        <v>0</v>
      </c>
      <c r="J68" s="4"/>
      <c r="K68" s="4"/>
      <c r="L68" s="16">
        <f>_xlfn.IFERROR(VLOOKUP($H68&amp;$I68,'Raw Data'!$A$1:$D$1024,4,0),0)</f>
        <v>0</v>
      </c>
      <c r="M68" s="2"/>
      <c r="N68" s="14" t="s">
        <v>60</v>
      </c>
      <c r="O68" s="15">
        <v>2</v>
      </c>
      <c r="P68" s="4"/>
      <c r="Q68" s="4"/>
      <c r="R68" s="16">
        <f>_xlfn.IFERROR(VLOOKUP($N68&amp;$O68,'Raw Data'!$A$1:$D$1024,4,0),0)</f>
        <v>200</v>
      </c>
    </row>
    <row r="69" spans="1:17" ht="12.75" customHeight="1">
      <c r="A69" s="2"/>
      <c r="B69" s="14" t="s">
        <v>61</v>
      </c>
      <c r="C69" s="15">
        <v>0</v>
      </c>
      <c r="D69" s="4"/>
      <c r="E69" s="4"/>
      <c r="F69" s="16">
        <f>_xlfn.IFERROR(VLOOKUP($B69&amp;$C69,'Raw Data'!$A$1:$D$1024,4,0),0)</f>
        <v>0</v>
      </c>
      <c r="G69" s="2"/>
      <c r="H69" s="14" t="s">
        <v>62</v>
      </c>
      <c r="I69" s="15">
        <v>0</v>
      </c>
      <c r="J69" s="4"/>
      <c r="K69" s="4"/>
      <c r="L69" s="16">
        <f>_xlfn.IFERROR(VLOOKUP($H69&amp;$I69,'Raw Data'!$A$1:$D$1024,4,0),0)</f>
        <v>0</v>
      </c>
      <c r="M69" s="2"/>
      <c r="N69" s="14"/>
      <c r="O69" s="3"/>
      <c r="P69" s="4"/>
      <c r="Q69" s="4"/>
    </row>
    <row r="70" spans="1:17" ht="12.75" customHeight="1">
      <c r="A70" s="2"/>
      <c r="B70" s="14"/>
      <c r="C70" s="3"/>
      <c r="D70" s="4"/>
      <c r="E70" s="4"/>
      <c r="F70" s="18"/>
      <c r="G70" s="2"/>
      <c r="H70" s="14"/>
      <c r="I70" s="3"/>
      <c r="J70" s="4"/>
      <c r="K70" s="4"/>
      <c r="L70" s="18"/>
      <c r="M70" s="2"/>
      <c r="N70" s="14"/>
      <c r="O70" s="3"/>
      <c r="P70" s="4"/>
      <c r="Q70" s="4"/>
    </row>
    <row r="71" spans="1:17" ht="12.75" customHeight="1">
      <c r="A71" s="2"/>
      <c r="B71" s="20"/>
      <c r="C71" s="21"/>
      <c r="D71" s="22"/>
      <c r="E71" s="22"/>
      <c r="F71" s="23"/>
      <c r="G71" s="2"/>
      <c r="H71" s="20"/>
      <c r="I71" s="21"/>
      <c r="J71" s="22"/>
      <c r="K71" s="22"/>
      <c r="L71" s="23"/>
      <c r="M71" s="2"/>
      <c r="N71" s="14"/>
      <c r="O71" s="3"/>
      <c r="P71" s="4"/>
      <c r="Q71" s="4"/>
    </row>
    <row r="72" spans="1:19" ht="12.75" customHeight="1">
      <c r="A72" s="25" t="s">
        <v>63</v>
      </c>
      <c r="B72" s="25"/>
      <c r="C72" s="26"/>
      <c r="D72" s="27"/>
      <c r="E72" s="27"/>
      <c r="F72" s="25"/>
      <c r="G72" s="25"/>
      <c r="H72" s="25"/>
      <c r="I72" s="26"/>
      <c r="J72" s="27"/>
      <c r="K72" s="27"/>
      <c r="L72" s="25"/>
      <c r="M72" s="25"/>
      <c r="N72" s="25"/>
      <c r="O72" s="26"/>
      <c r="P72" s="27"/>
      <c r="Q72" s="27"/>
      <c r="R72" s="25"/>
      <c r="S72" s="28">
        <f>SUM(R66:R71,L66:L71,F66:F71)</f>
        <v>1500</v>
      </c>
    </row>
    <row r="73" spans="1:17" ht="12.75" customHeight="1">
      <c r="A73" s="2"/>
      <c r="B73" s="2"/>
      <c r="C73" s="3"/>
      <c r="D73" s="4"/>
      <c r="E73" s="4"/>
      <c r="G73" s="2"/>
      <c r="H73" s="2"/>
      <c r="I73" s="3"/>
      <c r="J73" s="4"/>
      <c r="K73" s="4"/>
      <c r="M73" s="2"/>
      <c r="N73" s="2"/>
      <c r="O73" s="3"/>
      <c r="P73" s="4"/>
      <c r="Q73" s="4"/>
    </row>
    <row r="74" spans="1:17" ht="12.75" customHeight="1">
      <c r="A74" s="2"/>
      <c r="B74" s="2"/>
      <c r="C74" s="3"/>
      <c r="D74" s="4"/>
      <c r="E74" s="4"/>
      <c r="G74" s="2"/>
      <c r="H74" s="2"/>
      <c r="I74" s="3"/>
      <c r="J74" s="4"/>
      <c r="K74" s="4"/>
      <c r="M74" s="2"/>
      <c r="N74" s="2"/>
      <c r="O74" s="3"/>
      <c r="P74" s="4"/>
      <c r="Q74" s="4"/>
    </row>
    <row r="75" spans="1:19" ht="48.75" customHeight="1">
      <c r="A75" s="33" t="s">
        <v>64</v>
      </c>
      <c r="B75" s="34"/>
      <c r="C75" s="35"/>
      <c r="D75" s="36"/>
      <c r="E75" s="36"/>
      <c r="F75" s="34"/>
      <c r="G75" s="34"/>
      <c r="H75" s="34"/>
      <c r="I75" s="35"/>
      <c r="J75" s="36"/>
      <c r="K75" s="36"/>
      <c r="L75" s="34"/>
      <c r="M75" s="34"/>
      <c r="N75" s="34"/>
      <c r="O75" s="35"/>
      <c r="P75" s="36"/>
      <c r="Q75" s="36"/>
      <c r="R75" s="34"/>
      <c r="S75" s="37">
        <f>SUM(S2:S74)</f>
        <v>30916</v>
      </c>
    </row>
    <row r="76" ht="12.75" customHeight="1"/>
    <row r="77" ht="12.75" customHeight="1"/>
    <row r="78" ht="12.75" customHeight="1"/>
    <row r="79" ht="12.75" customHeight="1"/>
    <row r="80" ht="12.75" customHeight="1"/>
    <row r="65536" ht="12.75" customHeight="1"/>
  </sheetData>
  <sheetProtection selectLockedCells="1" selectUnlockedCells="1"/>
  <mergeCells count="2">
    <mergeCell ref="B2:R2"/>
    <mergeCell ref="B3: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4"/>
  <sheetViews>
    <sheetView showGridLines="0" workbookViewId="0" topLeftCell="A1">
      <pane ySplit="1" topLeftCell="A248" activePane="bottomLeft" state="frozen"/>
      <selection pane="topLeft" activeCell="A1" sqref="A1"/>
      <selection pane="bottomLeft" activeCell="A293" sqref="A293"/>
    </sheetView>
  </sheetViews>
  <sheetFormatPr defaultColWidth="17.140625" defaultRowHeight="15" customHeight="1"/>
  <cols>
    <col min="1" max="1" width="49.57421875" style="0" customWidth="1"/>
    <col min="2" max="2" width="19.140625" style="0" customWidth="1"/>
    <col min="3" max="6" width="8.7109375" style="0" customWidth="1"/>
    <col min="7" max="7" width="12.28125" style="0" customWidth="1"/>
    <col min="8" max="16384" width="17.28125" style="0" customWidth="1"/>
  </cols>
  <sheetData>
    <row r="1" spans="1:7" ht="12.75" customHeight="1">
      <c r="A1" s="38" t="s">
        <v>65</v>
      </c>
      <c r="B1" s="39" t="s">
        <v>2</v>
      </c>
      <c r="C1" s="39" t="s">
        <v>3</v>
      </c>
      <c r="D1" s="39" t="s">
        <v>6</v>
      </c>
      <c r="E1" s="39" t="s">
        <v>4</v>
      </c>
      <c r="F1" s="39" t="s">
        <v>5</v>
      </c>
      <c r="G1" s="39" t="s">
        <v>66</v>
      </c>
    </row>
    <row r="2" spans="1:7" ht="12.75" customHeight="1">
      <c r="A2" s="40">
        <f aca="true" t="shared" si="0" ref="A2:A280">B2&amp;C2</f>
        <v>0</v>
      </c>
      <c r="B2" s="2" t="s">
        <v>7</v>
      </c>
      <c r="C2" s="41">
        <v>1</v>
      </c>
      <c r="D2" s="41">
        <v>100</v>
      </c>
      <c r="E2" s="41">
        <v>420</v>
      </c>
      <c r="F2" s="41">
        <v>9</v>
      </c>
      <c r="G2" s="41">
        <v>1</v>
      </c>
    </row>
    <row r="3" spans="1:7" ht="12.75" customHeight="1">
      <c r="A3" s="40">
        <f t="shared" si="0"/>
        <v>0</v>
      </c>
      <c r="B3" s="2" t="s">
        <v>7</v>
      </c>
      <c r="C3" s="41">
        <v>2</v>
      </c>
      <c r="D3" s="41">
        <v>199</v>
      </c>
      <c r="E3" s="41">
        <v>470</v>
      </c>
      <c r="F3" s="41">
        <v>11</v>
      </c>
      <c r="G3" s="41">
        <v>1</v>
      </c>
    </row>
    <row r="4" spans="1:7" ht="12.75" customHeight="1">
      <c r="A4" s="40">
        <f t="shared" si="0"/>
        <v>0</v>
      </c>
      <c r="B4" s="2" t="s">
        <v>7</v>
      </c>
      <c r="C4" s="41">
        <v>3</v>
      </c>
      <c r="D4" s="41">
        <v>297</v>
      </c>
      <c r="E4" s="41">
        <v>520</v>
      </c>
      <c r="F4" s="41">
        <v>15</v>
      </c>
      <c r="G4" s="41">
        <v>2</v>
      </c>
    </row>
    <row r="5" spans="1:7" ht="12.75" customHeight="1">
      <c r="A5" s="40">
        <f t="shared" si="0"/>
        <v>0</v>
      </c>
      <c r="B5" s="2" t="s">
        <v>7</v>
      </c>
      <c r="C5" s="41">
        <v>4</v>
      </c>
      <c r="D5" s="41">
        <v>394</v>
      </c>
      <c r="E5" s="41">
        <v>570</v>
      </c>
      <c r="F5" s="41">
        <v>19</v>
      </c>
      <c r="G5" s="41">
        <v>3</v>
      </c>
    </row>
    <row r="6" spans="1:7" ht="12.75" customHeight="1">
      <c r="A6" s="40">
        <f t="shared" si="0"/>
        <v>0</v>
      </c>
      <c r="B6" s="2" t="s">
        <v>7</v>
      </c>
      <c r="C6" s="41">
        <v>5</v>
      </c>
      <c r="D6" s="41">
        <v>490</v>
      </c>
      <c r="E6" s="41">
        <v>620</v>
      </c>
      <c r="F6" s="41">
        <v>25</v>
      </c>
      <c r="G6" s="41">
        <v>4</v>
      </c>
    </row>
    <row r="7" spans="1:7" ht="12.75" customHeight="1">
      <c r="A7" s="40">
        <f t="shared" si="0"/>
        <v>0</v>
      </c>
      <c r="B7" s="2" t="s">
        <v>7</v>
      </c>
      <c r="C7" s="41">
        <v>6</v>
      </c>
      <c r="D7" s="41">
        <v>585</v>
      </c>
      <c r="E7" s="41">
        <v>670</v>
      </c>
      <c r="F7" s="41">
        <v>31</v>
      </c>
      <c r="G7" s="41">
        <v>5</v>
      </c>
    </row>
    <row r="8" spans="1:7" ht="12.75" customHeight="1">
      <c r="A8" s="40">
        <f t="shared" si="0"/>
        <v>0</v>
      </c>
      <c r="B8" s="2" t="s">
        <v>7</v>
      </c>
      <c r="C8" s="41">
        <v>7</v>
      </c>
      <c r="D8" s="41">
        <v>679</v>
      </c>
      <c r="E8" s="41">
        <v>720</v>
      </c>
      <c r="F8" s="41">
        <v>40</v>
      </c>
      <c r="G8" s="41">
        <v>6</v>
      </c>
    </row>
    <row r="9" spans="1:7" ht="12.75" customHeight="1">
      <c r="A9" s="40">
        <f t="shared" si="0"/>
        <v>0</v>
      </c>
      <c r="B9" s="2" t="s">
        <v>7</v>
      </c>
      <c r="C9" s="41">
        <v>8</v>
      </c>
      <c r="D9" s="41">
        <v>772</v>
      </c>
      <c r="E9" s="41">
        <v>770</v>
      </c>
      <c r="F9" s="41">
        <v>48</v>
      </c>
      <c r="G9" s="41">
        <v>7</v>
      </c>
    </row>
    <row r="10" spans="1:7" ht="12.75" customHeight="1">
      <c r="A10" s="40">
        <f t="shared" si="0"/>
        <v>0</v>
      </c>
      <c r="B10" s="2" t="s">
        <v>7</v>
      </c>
      <c r="C10" s="41">
        <v>9</v>
      </c>
      <c r="D10" s="41">
        <v>864</v>
      </c>
      <c r="E10" s="41">
        <v>830</v>
      </c>
      <c r="F10" s="41">
        <v>56</v>
      </c>
      <c r="G10" s="41">
        <v>8</v>
      </c>
    </row>
    <row r="11" spans="1:7" ht="12.75" customHeight="1">
      <c r="A11" s="40">
        <f t="shared" si="0"/>
        <v>0</v>
      </c>
      <c r="B11" s="2" t="s">
        <v>7</v>
      </c>
      <c r="C11" s="41">
        <v>10</v>
      </c>
      <c r="D11" s="41">
        <v>955</v>
      </c>
      <c r="E11" s="41">
        <v>890</v>
      </c>
      <c r="F11" s="41">
        <v>65</v>
      </c>
      <c r="G11" s="41">
        <v>8</v>
      </c>
    </row>
    <row r="12" spans="1:7" ht="12.75" customHeight="1">
      <c r="A12" s="40">
        <f t="shared" si="0"/>
        <v>0</v>
      </c>
      <c r="B12" s="2" t="s">
        <v>7</v>
      </c>
      <c r="C12" s="41">
        <v>11</v>
      </c>
      <c r="D12" s="41">
        <v>1045</v>
      </c>
      <c r="E12" s="41">
        <v>970</v>
      </c>
      <c r="F12" s="41">
        <v>75</v>
      </c>
      <c r="G12" s="41">
        <v>9</v>
      </c>
    </row>
    <row r="13" spans="1:7" ht="12.75" customHeight="1">
      <c r="A13" s="40">
        <f t="shared" si="0"/>
        <v>0</v>
      </c>
      <c r="B13" s="2" t="s">
        <v>7</v>
      </c>
      <c r="C13" s="41">
        <v>12</v>
      </c>
      <c r="D13" s="41">
        <v>1134</v>
      </c>
      <c r="E13" s="41">
        <v>1070</v>
      </c>
      <c r="F13" s="41">
        <v>86</v>
      </c>
      <c r="G13" s="41">
        <v>10</v>
      </c>
    </row>
    <row r="14" spans="1:7" ht="12.75" customHeight="1">
      <c r="A14" s="40">
        <f t="shared" si="0"/>
        <v>0</v>
      </c>
      <c r="B14" s="2" t="s">
        <v>7</v>
      </c>
      <c r="C14" s="41">
        <v>13</v>
      </c>
      <c r="D14" s="41">
        <v>1222</v>
      </c>
      <c r="E14" s="41">
        <v>1170</v>
      </c>
      <c r="F14" s="41">
        <v>98</v>
      </c>
      <c r="G14" s="41">
        <v>10</v>
      </c>
    </row>
    <row r="15" spans="1:7" ht="12.75" customHeight="1">
      <c r="A15" s="40">
        <f t="shared" si="0"/>
        <v>0</v>
      </c>
      <c r="B15" s="2" t="s">
        <v>12</v>
      </c>
      <c r="C15" s="41">
        <v>1</v>
      </c>
      <c r="D15" s="41">
        <v>100</v>
      </c>
      <c r="E15" s="41">
        <v>380</v>
      </c>
      <c r="F15" s="41">
        <v>11</v>
      </c>
      <c r="G15" s="41">
        <v>2</v>
      </c>
    </row>
    <row r="16" spans="1:7" ht="12.75" customHeight="1">
      <c r="A16" s="40">
        <f t="shared" si="0"/>
        <v>0</v>
      </c>
      <c r="B16" s="2" t="s">
        <v>12</v>
      </c>
      <c r="C16" s="41">
        <v>2</v>
      </c>
      <c r="D16" s="41">
        <v>199</v>
      </c>
      <c r="E16" s="41">
        <v>420</v>
      </c>
      <c r="F16" s="41">
        <v>15</v>
      </c>
      <c r="G16" s="41">
        <v>2</v>
      </c>
    </row>
    <row r="17" spans="1:7" ht="12.75" customHeight="1">
      <c r="A17" s="40">
        <f t="shared" si="0"/>
        <v>0</v>
      </c>
      <c r="B17" s="2" t="s">
        <v>12</v>
      </c>
      <c r="C17" s="41">
        <v>3</v>
      </c>
      <c r="D17" s="41">
        <v>297</v>
      </c>
      <c r="E17" s="41">
        <v>460</v>
      </c>
      <c r="F17" s="41">
        <v>19</v>
      </c>
      <c r="G17" s="41">
        <v>3</v>
      </c>
    </row>
    <row r="18" spans="1:7" ht="12.75" customHeight="1">
      <c r="A18" s="40">
        <f t="shared" si="0"/>
        <v>0</v>
      </c>
      <c r="B18" s="2" t="s">
        <v>12</v>
      </c>
      <c r="C18" s="41">
        <v>4</v>
      </c>
      <c r="D18" s="41">
        <v>394</v>
      </c>
      <c r="E18" s="41">
        <v>500</v>
      </c>
      <c r="F18" s="41">
        <v>25</v>
      </c>
      <c r="G18" s="41">
        <v>4</v>
      </c>
    </row>
    <row r="19" spans="1:7" ht="12.75" customHeight="1">
      <c r="A19" s="40">
        <f t="shared" si="0"/>
        <v>0</v>
      </c>
      <c r="B19" s="2" t="s">
        <v>12</v>
      </c>
      <c r="C19" s="41">
        <v>5</v>
      </c>
      <c r="D19" s="41">
        <v>490</v>
      </c>
      <c r="E19" s="41">
        <v>540</v>
      </c>
      <c r="F19" s="41">
        <v>30</v>
      </c>
      <c r="G19" s="41">
        <v>5</v>
      </c>
    </row>
    <row r="20" spans="1:7" ht="12.75" customHeight="1">
      <c r="A20" s="40">
        <f t="shared" si="0"/>
        <v>0</v>
      </c>
      <c r="B20" s="2" t="s">
        <v>12</v>
      </c>
      <c r="C20" s="41">
        <v>6</v>
      </c>
      <c r="D20" s="41">
        <v>585</v>
      </c>
      <c r="E20" s="41">
        <v>580</v>
      </c>
      <c r="F20" s="41">
        <v>35</v>
      </c>
      <c r="G20" s="41">
        <v>5</v>
      </c>
    </row>
    <row r="21" spans="1:7" ht="12.75" customHeight="1">
      <c r="A21" s="40">
        <f t="shared" si="0"/>
        <v>0</v>
      </c>
      <c r="B21" s="2" t="s">
        <v>12</v>
      </c>
      <c r="C21" s="41">
        <v>7</v>
      </c>
      <c r="D21" s="41">
        <v>679</v>
      </c>
      <c r="E21" s="41">
        <v>620</v>
      </c>
      <c r="F21" s="41">
        <v>42</v>
      </c>
      <c r="G21" s="41">
        <v>6</v>
      </c>
    </row>
    <row r="22" spans="1:7" ht="12.75" customHeight="1">
      <c r="A22" s="40">
        <f t="shared" si="0"/>
        <v>0</v>
      </c>
      <c r="B22" s="2" t="s">
        <v>12</v>
      </c>
      <c r="C22" s="41">
        <v>8</v>
      </c>
      <c r="D22" s="41">
        <v>772</v>
      </c>
      <c r="E22" s="41">
        <v>660</v>
      </c>
      <c r="F22" s="41">
        <v>48</v>
      </c>
      <c r="G22" s="41">
        <v>7</v>
      </c>
    </row>
    <row r="23" spans="1:7" ht="12.75" customHeight="1">
      <c r="A23" s="40">
        <f t="shared" si="0"/>
        <v>0</v>
      </c>
      <c r="B23" s="2" t="s">
        <v>12</v>
      </c>
      <c r="C23" s="41">
        <v>9</v>
      </c>
      <c r="D23" s="41">
        <v>864</v>
      </c>
      <c r="E23" s="41">
        <v>705</v>
      </c>
      <c r="F23" s="41">
        <v>56</v>
      </c>
      <c r="G23" s="41">
        <v>8</v>
      </c>
    </row>
    <row r="24" spans="1:7" ht="12.75" customHeight="1">
      <c r="A24" s="40">
        <f t="shared" si="0"/>
        <v>0</v>
      </c>
      <c r="B24" s="2" t="s">
        <v>12</v>
      </c>
      <c r="C24" s="41">
        <v>10</v>
      </c>
      <c r="D24" s="41">
        <v>955</v>
      </c>
      <c r="E24" s="41">
        <v>750</v>
      </c>
      <c r="F24" s="41">
        <v>65</v>
      </c>
      <c r="G24" s="41">
        <v>8</v>
      </c>
    </row>
    <row r="25" spans="1:7" ht="12.75" customHeight="1">
      <c r="A25" s="40">
        <f t="shared" si="0"/>
        <v>0</v>
      </c>
      <c r="B25" s="2" t="s">
        <v>12</v>
      </c>
      <c r="C25" s="41">
        <v>11</v>
      </c>
      <c r="D25" s="41">
        <v>1045</v>
      </c>
      <c r="E25" s="41">
        <v>805</v>
      </c>
      <c r="F25" s="41">
        <v>75</v>
      </c>
      <c r="G25" s="41">
        <v>9</v>
      </c>
    </row>
    <row r="26" spans="1:7" ht="12.75" customHeight="1">
      <c r="A26" s="40">
        <f t="shared" si="0"/>
        <v>0</v>
      </c>
      <c r="B26" s="2" t="s">
        <v>12</v>
      </c>
      <c r="C26" s="41">
        <v>12</v>
      </c>
      <c r="D26" s="41">
        <v>1134</v>
      </c>
      <c r="E26" s="41">
        <v>870</v>
      </c>
      <c r="F26" s="41">
        <v>86</v>
      </c>
      <c r="G26" s="41">
        <v>10</v>
      </c>
    </row>
    <row r="27" spans="1:7" ht="12.75" customHeight="1">
      <c r="A27" s="40">
        <f t="shared" si="0"/>
        <v>0</v>
      </c>
      <c r="B27" s="2" t="s">
        <v>12</v>
      </c>
      <c r="C27" s="41">
        <v>13</v>
      </c>
      <c r="D27" s="41">
        <v>1222</v>
      </c>
      <c r="E27" s="41">
        <v>930</v>
      </c>
      <c r="F27" s="41">
        <v>98</v>
      </c>
      <c r="G27" s="41">
        <v>10</v>
      </c>
    </row>
    <row r="28" spans="1:7" ht="12.75" customHeight="1">
      <c r="A28" s="40">
        <f t="shared" si="0"/>
        <v>0</v>
      </c>
      <c r="B28" s="2" t="s">
        <v>13</v>
      </c>
      <c r="C28" s="41">
        <v>1</v>
      </c>
      <c r="D28" s="41">
        <v>500</v>
      </c>
      <c r="E28" s="41">
        <v>620</v>
      </c>
      <c r="F28" s="41">
        <v>11</v>
      </c>
      <c r="G28" s="41">
        <v>5</v>
      </c>
    </row>
    <row r="29" spans="1:7" ht="12.75" customHeight="1">
      <c r="A29" s="40">
        <f t="shared" si="0"/>
        <v>0</v>
      </c>
      <c r="B29" s="2" t="s">
        <v>13</v>
      </c>
      <c r="C29" s="41">
        <v>2</v>
      </c>
      <c r="D29" s="41">
        <v>970</v>
      </c>
      <c r="E29" s="41">
        <v>650</v>
      </c>
      <c r="F29" s="41">
        <v>13</v>
      </c>
      <c r="G29" s="41">
        <v>5</v>
      </c>
    </row>
    <row r="30" spans="1:7" ht="12.75" customHeight="1">
      <c r="A30" s="40">
        <f t="shared" si="0"/>
        <v>0</v>
      </c>
      <c r="B30" s="2" t="s">
        <v>13</v>
      </c>
      <c r="C30" s="41">
        <v>3</v>
      </c>
      <c r="D30" s="41">
        <v>1410</v>
      </c>
      <c r="E30" s="41">
        <v>680</v>
      </c>
      <c r="F30" s="41">
        <v>16</v>
      </c>
      <c r="G30" s="41">
        <v>6</v>
      </c>
    </row>
    <row r="31" spans="1:7" ht="12.75" customHeight="1">
      <c r="A31" s="40">
        <f t="shared" si="0"/>
        <v>0</v>
      </c>
      <c r="B31" s="2" t="s">
        <v>13</v>
      </c>
      <c r="C31" s="41">
        <v>4</v>
      </c>
      <c r="D31" s="41">
        <v>1820</v>
      </c>
      <c r="E31" s="41">
        <v>710</v>
      </c>
      <c r="F31" s="41">
        <v>20</v>
      </c>
      <c r="G31" s="41">
        <v>7</v>
      </c>
    </row>
    <row r="32" spans="1:7" ht="12.75" customHeight="1">
      <c r="A32" s="40">
        <f t="shared" si="0"/>
        <v>0</v>
      </c>
      <c r="B32" s="2" t="s">
        <v>13</v>
      </c>
      <c r="C32" s="41">
        <v>5</v>
      </c>
      <c r="D32" s="41">
        <v>2200</v>
      </c>
      <c r="E32" s="41">
        <v>750</v>
      </c>
      <c r="F32" s="41">
        <v>24</v>
      </c>
      <c r="G32" s="41">
        <v>8</v>
      </c>
    </row>
    <row r="33" spans="1:7" ht="12.75" customHeight="1">
      <c r="A33" s="40">
        <f t="shared" si="0"/>
        <v>0</v>
      </c>
      <c r="B33" s="2" t="s">
        <v>13</v>
      </c>
      <c r="C33" s="41">
        <v>6</v>
      </c>
      <c r="D33" s="41">
        <v>2550</v>
      </c>
      <c r="E33" s="41">
        <v>790</v>
      </c>
      <c r="F33" s="41">
        <v>32</v>
      </c>
      <c r="G33" s="41">
        <v>8</v>
      </c>
    </row>
    <row r="34" spans="1:7" ht="12.75" customHeight="1">
      <c r="A34" s="40">
        <f t="shared" si="0"/>
        <v>0</v>
      </c>
      <c r="B34" s="2" t="s">
        <v>13</v>
      </c>
      <c r="C34" s="41">
        <v>7</v>
      </c>
      <c r="D34" s="41">
        <v>2870</v>
      </c>
      <c r="E34" s="41">
        <v>840</v>
      </c>
      <c r="F34" s="41">
        <v>40</v>
      </c>
      <c r="G34" s="41">
        <v>9</v>
      </c>
    </row>
    <row r="35" spans="1:7" ht="12.75" customHeight="1">
      <c r="A35" s="40">
        <f t="shared" si="0"/>
        <v>0</v>
      </c>
      <c r="B35" s="2" t="s">
        <v>13</v>
      </c>
      <c r="C35" s="41">
        <v>8</v>
      </c>
      <c r="D35" s="41">
        <v>3160</v>
      </c>
      <c r="E35" s="41">
        <v>900</v>
      </c>
      <c r="F35" s="41">
        <v>48</v>
      </c>
      <c r="G35" s="41">
        <v>10</v>
      </c>
    </row>
    <row r="36" spans="1:7" ht="12.75" customHeight="1">
      <c r="A36" s="40">
        <f t="shared" si="0"/>
        <v>0</v>
      </c>
      <c r="B36" s="2" t="s">
        <v>10</v>
      </c>
      <c r="C36" s="41">
        <v>1</v>
      </c>
      <c r="D36" s="41">
        <v>40</v>
      </c>
      <c r="E36" s="41">
        <v>800</v>
      </c>
      <c r="F36" s="41">
        <v>80</v>
      </c>
      <c r="G36" s="41">
        <v>4</v>
      </c>
    </row>
    <row r="37" spans="1:7" ht="12.75" customHeight="1">
      <c r="A37" s="40">
        <f t="shared" si="0"/>
        <v>0</v>
      </c>
      <c r="B37" s="2" t="s">
        <v>10</v>
      </c>
      <c r="C37" s="41">
        <v>2</v>
      </c>
      <c r="D37" s="41">
        <v>80</v>
      </c>
      <c r="E37" s="41">
        <v>850</v>
      </c>
      <c r="F37" s="41">
        <v>110</v>
      </c>
      <c r="G37" s="41">
        <v>4</v>
      </c>
    </row>
    <row r="38" spans="1:7" ht="12.75" customHeight="1">
      <c r="A38" s="40">
        <f t="shared" si="0"/>
        <v>0</v>
      </c>
      <c r="B38" s="2" t="s">
        <v>10</v>
      </c>
      <c r="C38" s="41">
        <v>3</v>
      </c>
      <c r="D38" s="41">
        <v>120</v>
      </c>
      <c r="E38" s="41">
        <v>900</v>
      </c>
      <c r="F38" s="41">
        <v>140</v>
      </c>
      <c r="G38" s="41">
        <v>5</v>
      </c>
    </row>
    <row r="39" spans="1:7" ht="12.75" customHeight="1">
      <c r="A39" s="40">
        <f t="shared" si="0"/>
        <v>0</v>
      </c>
      <c r="B39" s="2" t="s">
        <v>10</v>
      </c>
      <c r="C39" s="41">
        <v>4</v>
      </c>
      <c r="D39" s="41">
        <v>160</v>
      </c>
      <c r="E39" s="41">
        <v>950</v>
      </c>
      <c r="F39" s="41">
        <v>160</v>
      </c>
      <c r="G39" s="41">
        <v>6</v>
      </c>
    </row>
    <row r="40" spans="1:7" ht="12.75" customHeight="1">
      <c r="A40" s="40">
        <f t="shared" si="0"/>
        <v>0</v>
      </c>
      <c r="B40" s="2" t="s">
        <v>10</v>
      </c>
      <c r="C40" s="41">
        <v>5</v>
      </c>
      <c r="D40" s="41">
        <v>200</v>
      </c>
      <c r="E40" s="41">
        <v>1000</v>
      </c>
      <c r="F40" s="41">
        <v>190</v>
      </c>
      <c r="G40" s="41">
        <v>7</v>
      </c>
    </row>
    <row r="41" spans="1:7" ht="12.75" customHeight="1">
      <c r="A41" s="40">
        <f t="shared" si="0"/>
        <v>0</v>
      </c>
      <c r="B41" s="2" t="s">
        <v>10</v>
      </c>
      <c r="C41" s="41">
        <v>6</v>
      </c>
      <c r="D41" s="41">
        <v>240</v>
      </c>
      <c r="E41" s="41">
        <v>1050</v>
      </c>
      <c r="F41" s="41">
        <v>230</v>
      </c>
      <c r="G41" s="41">
        <v>8</v>
      </c>
    </row>
    <row r="42" spans="1:7" ht="12.75" customHeight="1">
      <c r="A42" s="40">
        <f t="shared" si="0"/>
        <v>0</v>
      </c>
      <c r="B42" s="2" t="s">
        <v>10</v>
      </c>
      <c r="C42" s="41">
        <v>7</v>
      </c>
      <c r="D42" s="41">
        <v>280</v>
      </c>
      <c r="E42" s="41">
        <v>1110</v>
      </c>
      <c r="F42" s="41">
        <v>280</v>
      </c>
      <c r="G42" s="41">
        <v>9</v>
      </c>
    </row>
    <row r="43" spans="1:7" ht="12.75" customHeight="1">
      <c r="A43" s="40">
        <f t="shared" si="0"/>
        <v>0</v>
      </c>
      <c r="B43" s="2" t="s">
        <v>10</v>
      </c>
      <c r="C43" s="41">
        <v>8</v>
      </c>
      <c r="D43" s="41">
        <v>320</v>
      </c>
      <c r="E43" s="41">
        <v>1170</v>
      </c>
      <c r="F43" s="41">
        <v>320</v>
      </c>
      <c r="G43" s="41">
        <v>10</v>
      </c>
    </row>
    <row r="44" spans="1:7" ht="12.75" customHeight="1">
      <c r="A44" s="40">
        <f t="shared" si="0"/>
        <v>0</v>
      </c>
      <c r="B44" s="2" t="s">
        <v>8</v>
      </c>
      <c r="C44" s="41">
        <v>1</v>
      </c>
      <c r="D44" s="41">
        <v>500</v>
      </c>
      <c r="E44" s="41">
        <v>400</v>
      </c>
      <c r="F44" s="41">
        <v>4</v>
      </c>
      <c r="G44" s="41">
        <v>3</v>
      </c>
    </row>
    <row r="45" spans="1:7" ht="12.75" customHeight="1">
      <c r="A45" s="40">
        <f t="shared" si="0"/>
        <v>0</v>
      </c>
      <c r="B45" s="2" t="s">
        <v>8</v>
      </c>
      <c r="C45" s="41">
        <v>2</v>
      </c>
      <c r="D45" s="41">
        <v>990</v>
      </c>
      <c r="E45" s="41">
        <v>450</v>
      </c>
      <c r="F45" s="41">
        <v>5</v>
      </c>
      <c r="G45" s="41">
        <v>4</v>
      </c>
    </row>
    <row r="46" spans="1:7" ht="12.75" customHeight="1">
      <c r="A46" s="40">
        <f t="shared" si="0"/>
        <v>0</v>
      </c>
      <c r="B46" s="2" t="s">
        <v>8</v>
      </c>
      <c r="C46" s="41">
        <v>3</v>
      </c>
      <c r="D46" s="41">
        <v>1470</v>
      </c>
      <c r="E46" s="41">
        <v>500</v>
      </c>
      <c r="F46" s="41">
        <v>6</v>
      </c>
      <c r="G46" s="41">
        <v>5</v>
      </c>
    </row>
    <row r="47" spans="1:7" ht="12.75" customHeight="1">
      <c r="A47" s="40">
        <f t="shared" si="0"/>
        <v>0</v>
      </c>
      <c r="B47" s="2" t="s">
        <v>8</v>
      </c>
      <c r="C47" s="41">
        <v>4</v>
      </c>
      <c r="D47" s="41">
        <v>1940</v>
      </c>
      <c r="E47" s="41">
        <v>550</v>
      </c>
      <c r="F47" s="41">
        <v>7</v>
      </c>
      <c r="G47" s="41">
        <v>6</v>
      </c>
    </row>
    <row r="48" spans="1:7" ht="12.75" customHeight="1">
      <c r="A48" s="40">
        <f t="shared" si="0"/>
        <v>0</v>
      </c>
      <c r="B48" s="2" t="s">
        <v>8</v>
      </c>
      <c r="C48" s="41">
        <v>5</v>
      </c>
      <c r="D48" s="41">
        <v>2400</v>
      </c>
      <c r="E48" s="41">
        <v>600</v>
      </c>
      <c r="F48" s="41">
        <v>8</v>
      </c>
      <c r="G48" s="41">
        <v>7</v>
      </c>
    </row>
    <row r="49" spans="1:7" ht="12.75" customHeight="1">
      <c r="A49" s="40">
        <f t="shared" si="0"/>
        <v>0</v>
      </c>
      <c r="B49" s="2" t="s">
        <v>8</v>
      </c>
      <c r="C49" s="41">
        <v>6</v>
      </c>
      <c r="D49" s="41">
        <v>2850</v>
      </c>
      <c r="E49" s="41">
        <v>650</v>
      </c>
      <c r="F49" s="41">
        <v>9</v>
      </c>
      <c r="G49" s="41">
        <v>8</v>
      </c>
    </row>
    <row r="50" spans="1:7" ht="12.75" customHeight="1">
      <c r="A50" s="40">
        <f t="shared" si="0"/>
        <v>0</v>
      </c>
      <c r="B50" s="2" t="s">
        <v>8</v>
      </c>
      <c r="C50" s="41">
        <v>7</v>
      </c>
      <c r="D50" s="41">
        <v>3290</v>
      </c>
      <c r="E50" s="41">
        <v>700</v>
      </c>
      <c r="F50" s="41">
        <v>11</v>
      </c>
      <c r="G50" s="41">
        <v>9</v>
      </c>
    </row>
    <row r="51" spans="1:7" ht="12.75" customHeight="1">
      <c r="A51" s="40">
        <f t="shared" si="0"/>
        <v>0</v>
      </c>
      <c r="B51" s="2" t="s">
        <v>8</v>
      </c>
      <c r="C51" s="41">
        <v>8</v>
      </c>
      <c r="D51" s="41">
        <v>3720</v>
      </c>
      <c r="E51" s="41">
        <v>750</v>
      </c>
      <c r="F51" s="41">
        <v>13</v>
      </c>
      <c r="G51" s="41">
        <v>10</v>
      </c>
    </row>
    <row r="52" spans="1:7" ht="12.75" customHeight="1">
      <c r="A52" s="40">
        <f t="shared" si="0"/>
        <v>0</v>
      </c>
      <c r="B52" s="2" t="s">
        <v>11</v>
      </c>
      <c r="C52" s="41">
        <v>1</v>
      </c>
      <c r="D52" s="41">
        <v>100</v>
      </c>
      <c r="E52" s="41">
        <v>600</v>
      </c>
      <c r="F52" s="41">
        <v>34</v>
      </c>
      <c r="G52" s="41">
        <v>7</v>
      </c>
    </row>
    <row r="53" spans="1:7" ht="12.75" customHeight="1">
      <c r="A53" s="40">
        <f t="shared" si="0"/>
        <v>0</v>
      </c>
      <c r="B53" s="2" t="s">
        <v>11</v>
      </c>
      <c r="C53" s="41">
        <v>2</v>
      </c>
      <c r="D53" s="41">
        <v>200</v>
      </c>
      <c r="E53" s="41">
        <v>630</v>
      </c>
      <c r="F53" s="41">
        <v>40</v>
      </c>
      <c r="G53" s="41">
        <v>7</v>
      </c>
    </row>
    <row r="54" spans="1:7" ht="12.75" customHeight="1">
      <c r="A54" s="40">
        <f t="shared" si="0"/>
        <v>0</v>
      </c>
      <c r="B54" s="2" t="s">
        <v>11</v>
      </c>
      <c r="C54" s="41">
        <v>3</v>
      </c>
      <c r="D54" s="41">
        <v>300</v>
      </c>
      <c r="E54" s="41">
        <v>660</v>
      </c>
      <c r="F54" s="41">
        <v>48</v>
      </c>
      <c r="G54" s="41">
        <v>7</v>
      </c>
    </row>
    <row r="55" spans="1:7" ht="12.75" customHeight="1">
      <c r="A55" s="40">
        <f t="shared" si="0"/>
        <v>0</v>
      </c>
      <c r="B55" s="2" t="s">
        <v>11</v>
      </c>
      <c r="C55" s="41">
        <v>4</v>
      </c>
      <c r="D55" s="41">
        <v>400</v>
      </c>
      <c r="E55" s="41">
        <v>690</v>
      </c>
      <c r="F55" s="41">
        <v>55</v>
      </c>
      <c r="G55" s="41">
        <v>8</v>
      </c>
    </row>
    <row r="56" spans="1:7" ht="12.75" customHeight="1">
      <c r="A56" s="40">
        <f t="shared" si="0"/>
        <v>0</v>
      </c>
      <c r="B56" s="2" t="s">
        <v>11</v>
      </c>
      <c r="C56" s="41">
        <v>5</v>
      </c>
      <c r="D56" s="41">
        <v>500</v>
      </c>
      <c r="E56" s="41">
        <v>730</v>
      </c>
      <c r="F56" s="41">
        <v>64</v>
      </c>
      <c r="G56" s="41">
        <v>8</v>
      </c>
    </row>
    <row r="57" spans="1:7" ht="12.75" customHeight="1">
      <c r="A57" s="40">
        <f t="shared" si="0"/>
        <v>0</v>
      </c>
      <c r="B57" s="2" t="s">
        <v>11</v>
      </c>
      <c r="C57" s="41">
        <v>6</v>
      </c>
      <c r="D57" s="41">
        <v>600</v>
      </c>
      <c r="E57" s="41">
        <v>770</v>
      </c>
      <c r="F57" s="41">
        <v>75</v>
      </c>
      <c r="G57" s="41">
        <v>8</v>
      </c>
    </row>
    <row r="58" spans="1:7" ht="12.75" customHeight="1">
      <c r="A58" s="40">
        <f t="shared" si="0"/>
        <v>0</v>
      </c>
      <c r="B58" s="2" t="s">
        <v>11</v>
      </c>
      <c r="C58" s="41">
        <v>7</v>
      </c>
      <c r="D58" s="41">
        <v>700</v>
      </c>
      <c r="E58" s="41">
        <v>810</v>
      </c>
      <c r="F58" s="41">
        <v>87</v>
      </c>
      <c r="G58" s="41">
        <v>9</v>
      </c>
    </row>
    <row r="59" spans="1:7" ht="12.75" customHeight="1">
      <c r="A59" s="40">
        <f t="shared" si="0"/>
        <v>0</v>
      </c>
      <c r="B59" s="2" t="s">
        <v>11</v>
      </c>
      <c r="C59" s="41">
        <v>8</v>
      </c>
      <c r="D59" s="41">
        <v>800</v>
      </c>
      <c r="E59" s="41">
        <v>850</v>
      </c>
      <c r="F59" s="41">
        <v>99</v>
      </c>
      <c r="G59" s="41">
        <v>10</v>
      </c>
    </row>
    <row r="60" spans="1:7" ht="12.75" customHeight="1">
      <c r="A60" s="40">
        <f t="shared" si="0"/>
        <v>0</v>
      </c>
      <c r="B60" s="2" t="s">
        <v>14</v>
      </c>
      <c r="C60" s="41">
        <v>1</v>
      </c>
      <c r="D60" s="41">
        <v>400</v>
      </c>
      <c r="E60" s="41">
        <v>1500</v>
      </c>
      <c r="F60" s="41">
        <v>50</v>
      </c>
      <c r="G60" s="41">
        <v>9</v>
      </c>
    </row>
    <row r="61" spans="1:7" ht="12.75" customHeight="1">
      <c r="A61" s="40">
        <f t="shared" si="0"/>
        <v>0</v>
      </c>
      <c r="B61" s="2" t="s">
        <v>14</v>
      </c>
      <c r="C61" s="41">
        <v>2</v>
      </c>
      <c r="D61" s="41">
        <v>800</v>
      </c>
      <c r="E61" s="41">
        <v>1900</v>
      </c>
      <c r="F61" s="41">
        <v>60</v>
      </c>
      <c r="G61" s="41">
        <v>9</v>
      </c>
    </row>
    <row r="62" spans="1:7" ht="12.75" customHeight="1">
      <c r="A62" s="40">
        <f t="shared" si="0"/>
        <v>0</v>
      </c>
      <c r="B62" s="2" t="s">
        <v>14</v>
      </c>
      <c r="C62" s="41">
        <v>3</v>
      </c>
      <c r="D62" s="41">
        <v>1200</v>
      </c>
      <c r="E62" s="41">
        <v>2300</v>
      </c>
      <c r="F62" s="41">
        <v>75</v>
      </c>
      <c r="G62" s="41">
        <v>9</v>
      </c>
    </row>
    <row r="63" spans="1:7" ht="12.75" customHeight="1">
      <c r="A63" s="40">
        <f t="shared" si="0"/>
        <v>0</v>
      </c>
      <c r="B63" s="2" t="s">
        <v>14</v>
      </c>
      <c r="C63" s="41">
        <v>4</v>
      </c>
      <c r="D63" s="41">
        <v>1600</v>
      </c>
      <c r="E63" s="41">
        <v>2700</v>
      </c>
      <c r="F63" s="41">
        <v>80</v>
      </c>
      <c r="G63" s="41">
        <v>10</v>
      </c>
    </row>
    <row r="64" spans="1:7" ht="12.75" customHeight="1">
      <c r="A64" s="40">
        <f t="shared" si="0"/>
        <v>0</v>
      </c>
      <c r="B64" s="2" t="s">
        <v>9</v>
      </c>
      <c r="C64" s="41">
        <v>1</v>
      </c>
      <c r="D64" s="41">
        <v>1000</v>
      </c>
      <c r="E64" s="41">
        <v>1500</v>
      </c>
      <c r="F64" s="41">
        <v>30</v>
      </c>
      <c r="G64" s="41">
        <v>10</v>
      </c>
    </row>
    <row r="65" spans="1:7" ht="12.75" customHeight="1">
      <c r="A65" s="40">
        <f t="shared" si="0"/>
        <v>0</v>
      </c>
      <c r="B65" s="2" t="s">
        <v>9</v>
      </c>
      <c r="C65" s="41">
        <v>2</v>
      </c>
      <c r="D65" s="41">
        <v>2000</v>
      </c>
      <c r="E65" s="41">
        <v>1800</v>
      </c>
      <c r="F65" s="41">
        <v>38</v>
      </c>
      <c r="G65" s="41">
        <v>10</v>
      </c>
    </row>
    <row r="66" spans="1:7" ht="12.75" customHeight="1">
      <c r="A66" s="40">
        <f t="shared" si="0"/>
        <v>0</v>
      </c>
      <c r="B66" s="2" t="s">
        <v>9</v>
      </c>
      <c r="C66" s="41">
        <v>3</v>
      </c>
      <c r="D66" s="41">
        <v>3000</v>
      </c>
      <c r="E66" s="41">
        <v>2100</v>
      </c>
      <c r="F66" s="41">
        <v>42</v>
      </c>
      <c r="G66" s="41">
        <v>10</v>
      </c>
    </row>
    <row r="67" spans="1:7" ht="12.75" customHeight="1">
      <c r="A67" s="40">
        <f t="shared" si="0"/>
        <v>0</v>
      </c>
      <c r="B67" s="2" t="s">
        <v>17</v>
      </c>
      <c r="C67" s="41">
        <v>1</v>
      </c>
      <c r="D67" s="41">
        <v>10</v>
      </c>
      <c r="E67" s="41"/>
      <c r="F67" s="41"/>
      <c r="G67" s="41"/>
    </row>
    <row r="68" spans="1:7" ht="12.75" customHeight="1">
      <c r="A68" s="40">
        <f t="shared" si="0"/>
        <v>0</v>
      </c>
      <c r="B68" s="2" t="s">
        <v>17</v>
      </c>
      <c r="C68" s="41">
        <v>2</v>
      </c>
      <c r="D68" s="41">
        <v>20</v>
      </c>
      <c r="E68" s="41"/>
      <c r="F68" s="41"/>
      <c r="G68" s="41"/>
    </row>
    <row r="69" spans="1:7" ht="12.75" customHeight="1">
      <c r="A69" s="40">
        <f t="shared" si="0"/>
        <v>0</v>
      </c>
      <c r="B69" s="2" t="s">
        <v>17</v>
      </c>
      <c r="C69" s="41">
        <v>3</v>
      </c>
      <c r="D69" s="41">
        <v>30</v>
      </c>
      <c r="E69" s="41"/>
      <c r="F69" s="41"/>
      <c r="G69" s="41"/>
    </row>
    <row r="70" spans="1:7" ht="12.75" customHeight="1">
      <c r="A70" s="40">
        <f t="shared" si="0"/>
        <v>0</v>
      </c>
      <c r="B70" s="2" t="s">
        <v>17</v>
      </c>
      <c r="C70" s="41">
        <v>4</v>
      </c>
      <c r="D70" s="41">
        <v>40</v>
      </c>
      <c r="E70" s="41"/>
      <c r="F70" s="41"/>
      <c r="G70" s="41"/>
    </row>
    <row r="71" spans="1:7" ht="12.75" customHeight="1">
      <c r="A71" s="40">
        <f t="shared" si="0"/>
        <v>0</v>
      </c>
      <c r="B71" s="2" t="s">
        <v>17</v>
      </c>
      <c r="C71" s="41">
        <v>5</v>
      </c>
      <c r="D71" s="41">
        <v>50</v>
      </c>
      <c r="E71" s="41"/>
      <c r="F71" s="41"/>
      <c r="G71" s="41"/>
    </row>
    <row r="72" spans="1:7" ht="12.75" customHeight="1">
      <c r="A72" s="40">
        <f t="shared" si="0"/>
        <v>0</v>
      </c>
      <c r="B72" s="2" t="s">
        <v>17</v>
      </c>
      <c r="C72" s="41">
        <v>6</v>
      </c>
      <c r="D72" s="41">
        <v>60</v>
      </c>
      <c r="E72" s="41"/>
      <c r="F72" s="41"/>
      <c r="G72" s="41"/>
    </row>
    <row r="73" spans="1:7" ht="12.75" customHeight="1">
      <c r="A73" s="40">
        <f t="shared" si="0"/>
        <v>0</v>
      </c>
      <c r="B73" s="2" t="s">
        <v>33</v>
      </c>
      <c r="C73" s="41">
        <v>1</v>
      </c>
      <c r="D73" s="41">
        <v>100</v>
      </c>
      <c r="E73" s="41"/>
      <c r="F73" s="41"/>
      <c r="G73" s="41"/>
    </row>
    <row r="74" spans="1:7" ht="12.75" customHeight="1">
      <c r="A74" s="40">
        <f t="shared" si="0"/>
        <v>0</v>
      </c>
      <c r="B74" s="2" t="s">
        <v>33</v>
      </c>
      <c r="C74" s="41">
        <v>2</v>
      </c>
      <c r="D74" s="41">
        <v>200</v>
      </c>
      <c r="E74" s="41"/>
      <c r="F74" s="41"/>
      <c r="G74" s="41"/>
    </row>
    <row r="75" spans="1:7" ht="12.75" customHeight="1">
      <c r="A75" s="40">
        <f t="shared" si="0"/>
        <v>0</v>
      </c>
      <c r="B75" s="2" t="s">
        <v>33</v>
      </c>
      <c r="C75" s="41">
        <v>3</v>
      </c>
      <c r="D75" s="41">
        <v>300</v>
      </c>
      <c r="E75" s="41"/>
      <c r="F75" s="41"/>
      <c r="G75" s="41"/>
    </row>
    <row r="76" spans="1:7" ht="12.75" customHeight="1">
      <c r="A76" s="40">
        <f t="shared" si="0"/>
        <v>0</v>
      </c>
      <c r="B76" s="2" t="s">
        <v>33</v>
      </c>
      <c r="C76" s="41">
        <v>4</v>
      </c>
      <c r="D76" s="41">
        <v>400</v>
      </c>
      <c r="E76" s="41"/>
      <c r="F76" s="41"/>
      <c r="G76" s="41"/>
    </row>
    <row r="77" spans="1:7" ht="12.75" customHeight="1">
      <c r="A77" s="40">
        <f t="shared" si="0"/>
        <v>0</v>
      </c>
      <c r="B77" s="2" t="s">
        <v>33</v>
      </c>
      <c r="C77" s="41">
        <v>5</v>
      </c>
      <c r="D77" s="41">
        <v>500</v>
      </c>
      <c r="E77" s="41"/>
      <c r="F77" s="41"/>
      <c r="G77" s="41"/>
    </row>
    <row r="78" spans="1:7" ht="12.75" customHeight="1">
      <c r="A78" s="40">
        <f t="shared" si="0"/>
        <v>0</v>
      </c>
      <c r="B78" s="2" t="s">
        <v>33</v>
      </c>
      <c r="C78" s="41">
        <v>6</v>
      </c>
      <c r="D78" s="41">
        <v>600</v>
      </c>
      <c r="E78" s="41"/>
      <c r="F78" s="41"/>
      <c r="G78" s="41"/>
    </row>
    <row r="79" spans="1:7" ht="12.75" customHeight="1">
      <c r="A79" s="40">
        <f t="shared" si="0"/>
        <v>0</v>
      </c>
      <c r="B79" s="2" t="s">
        <v>33</v>
      </c>
      <c r="C79" s="41">
        <v>7</v>
      </c>
      <c r="D79" s="41">
        <v>700</v>
      </c>
      <c r="E79" s="41"/>
      <c r="F79" s="41"/>
      <c r="G79" s="41"/>
    </row>
    <row r="80" spans="1:7" ht="12.75" customHeight="1">
      <c r="A80" s="40">
        <f t="shared" si="0"/>
        <v>0</v>
      </c>
      <c r="B80" s="2" t="s">
        <v>29</v>
      </c>
      <c r="C80" s="41">
        <v>1</v>
      </c>
      <c r="D80" s="41">
        <v>150</v>
      </c>
      <c r="E80" s="41"/>
      <c r="F80" s="41"/>
      <c r="G80" s="41"/>
    </row>
    <row r="81" spans="1:7" ht="12.75" customHeight="1">
      <c r="A81" s="40">
        <f t="shared" si="0"/>
        <v>0</v>
      </c>
      <c r="B81" s="2" t="s">
        <v>29</v>
      </c>
      <c r="C81" s="41">
        <v>2</v>
      </c>
      <c r="D81" s="41">
        <v>300</v>
      </c>
      <c r="E81" s="41"/>
      <c r="F81" s="41"/>
      <c r="G81" s="41"/>
    </row>
    <row r="82" spans="1:7" ht="12.75" customHeight="1">
      <c r="A82" s="40">
        <f t="shared" si="0"/>
        <v>0</v>
      </c>
      <c r="B82" s="2" t="s">
        <v>29</v>
      </c>
      <c r="C82" s="41">
        <v>3</v>
      </c>
      <c r="D82" s="41">
        <v>450</v>
      </c>
      <c r="E82" s="41"/>
      <c r="F82" s="41"/>
      <c r="G82" s="41"/>
    </row>
    <row r="83" spans="1:7" ht="12.75" customHeight="1">
      <c r="A83" s="40">
        <f t="shared" si="0"/>
        <v>0</v>
      </c>
      <c r="B83" s="2" t="s">
        <v>29</v>
      </c>
      <c r="C83" s="41">
        <v>4</v>
      </c>
      <c r="D83" s="41">
        <v>600</v>
      </c>
      <c r="E83" s="41"/>
      <c r="F83" s="41"/>
      <c r="G83" s="41"/>
    </row>
    <row r="84" spans="1:7" ht="12.75" customHeight="1">
      <c r="A84" s="40">
        <f t="shared" si="0"/>
        <v>0</v>
      </c>
      <c r="B84" s="2" t="s">
        <v>29</v>
      </c>
      <c r="C84" s="41">
        <v>5</v>
      </c>
      <c r="D84" s="41">
        <v>750</v>
      </c>
      <c r="E84" s="41"/>
      <c r="F84" s="41"/>
      <c r="G84" s="41"/>
    </row>
    <row r="85" spans="1:7" ht="12.75" customHeight="1">
      <c r="A85" s="40">
        <f t="shared" si="0"/>
        <v>0</v>
      </c>
      <c r="B85" s="2" t="s">
        <v>29</v>
      </c>
      <c r="C85" s="41">
        <v>6</v>
      </c>
      <c r="D85" s="41">
        <v>900</v>
      </c>
      <c r="E85" s="41"/>
      <c r="F85" s="41"/>
      <c r="G85" s="41"/>
    </row>
    <row r="86" spans="1:7" ht="12.75" customHeight="1">
      <c r="A86" s="40">
        <f t="shared" si="0"/>
        <v>0</v>
      </c>
      <c r="B86" s="2" t="s">
        <v>29</v>
      </c>
      <c r="C86" s="41">
        <v>7</v>
      </c>
      <c r="D86" s="41">
        <v>1050</v>
      </c>
      <c r="E86" s="41"/>
      <c r="F86" s="41"/>
      <c r="G86" s="41"/>
    </row>
    <row r="87" spans="1:7" ht="12.75" customHeight="1">
      <c r="A87" s="40">
        <f t="shared" si="0"/>
        <v>0</v>
      </c>
      <c r="B87" s="2" t="s">
        <v>39</v>
      </c>
      <c r="C87" s="41">
        <v>1</v>
      </c>
      <c r="D87" s="41">
        <v>50</v>
      </c>
      <c r="E87" s="41"/>
      <c r="F87" s="41"/>
      <c r="G87" s="41"/>
    </row>
    <row r="88" spans="1:7" ht="12.75" customHeight="1">
      <c r="A88" s="40">
        <f t="shared" si="0"/>
        <v>0</v>
      </c>
      <c r="B88" s="2" t="s">
        <v>39</v>
      </c>
      <c r="C88" s="41">
        <v>2</v>
      </c>
      <c r="D88" s="41">
        <v>100</v>
      </c>
      <c r="E88" s="41"/>
      <c r="F88" s="41"/>
      <c r="G88" s="41"/>
    </row>
    <row r="89" spans="1:7" ht="12.75" customHeight="1">
      <c r="A89" s="40">
        <f t="shared" si="0"/>
        <v>0</v>
      </c>
      <c r="B89" s="2" t="s">
        <v>39</v>
      </c>
      <c r="C89" s="41">
        <v>3</v>
      </c>
      <c r="D89" s="41">
        <v>150</v>
      </c>
      <c r="E89" s="41"/>
      <c r="F89" s="41"/>
      <c r="G89" s="41"/>
    </row>
    <row r="90" spans="1:7" ht="12.75" customHeight="1">
      <c r="A90" s="40">
        <f t="shared" si="0"/>
        <v>0</v>
      </c>
      <c r="B90" s="2" t="s">
        <v>39</v>
      </c>
      <c r="C90" s="41">
        <v>4</v>
      </c>
      <c r="D90" s="41">
        <v>200</v>
      </c>
      <c r="E90" s="41"/>
      <c r="F90" s="41"/>
      <c r="G90" s="41"/>
    </row>
    <row r="91" spans="1:7" ht="12.75" customHeight="1">
      <c r="A91" s="40">
        <f t="shared" si="0"/>
        <v>0</v>
      </c>
      <c r="B91" s="2" t="s">
        <v>39</v>
      </c>
      <c r="C91" s="41">
        <v>5</v>
      </c>
      <c r="D91" s="41">
        <v>250</v>
      </c>
      <c r="E91" s="41"/>
      <c r="F91" s="41"/>
      <c r="G91" s="41"/>
    </row>
    <row r="92" spans="1:7" ht="12.75" customHeight="1">
      <c r="A92" s="40">
        <f t="shared" si="0"/>
        <v>0</v>
      </c>
      <c r="B92" s="2" t="s">
        <v>39</v>
      </c>
      <c r="C92" s="41">
        <v>6</v>
      </c>
      <c r="D92" s="41">
        <v>300</v>
      </c>
      <c r="E92" s="41"/>
      <c r="F92" s="41"/>
      <c r="G92" s="41"/>
    </row>
    <row r="93" spans="1:7" ht="12.75" customHeight="1">
      <c r="A93" s="40">
        <f t="shared" si="0"/>
        <v>0</v>
      </c>
      <c r="B93" s="2" t="s">
        <v>31</v>
      </c>
      <c r="C93" s="41">
        <v>1</v>
      </c>
      <c r="D93" s="41">
        <v>120</v>
      </c>
      <c r="E93" s="41"/>
      <c r="F93" s="41"/>
      <c r="G93" s="41"/>
    </row>
    <row r="94" spans="1:7" ht="12.75" customHeight="1">
      <c r="A94" s="40">
        <f t="shared" si="0"/>
        <v>0</v>
      </c>
      <c r="B94" s="2" t="s">
        <v>31</v>
      </c>
      <c r="C94" s="41">
        <v>2</v>
      </c>
      <c r="D94" s="41">
        <v>240</v>
      </c>
      <c r="E94" s="41"/>
      <c r="F94" s="41"/>
      <c r="G94" s="41"/>
    </row>
    <row r="95" spans="1:7" ht="12.75" customHeight="1">
      <c r="A95" s="40">
        <f t="shared" si="0"/>
        <v>0</v>
      </c>
      <c r="B95" s="2" t="s">
        <v>31</v>
      </c>
      <c r="C95" s="41">
        <v>3</v>
      </c>
      <c r="D95" s="41">
        <v>360</v>
      </c>
      <c r="E95" s="41"/>
      <c r="F95" s="41"/>
      <c r="G95" s="41"/>
    </row>
    <row r="96" spans="1:7" ht="12.75" customHeight="1">
      <c r="A96" s="40">
        <f t="shared" si="0"/>
        <v>0</v>
      </c>
      <c r="B96" s="2" t="s">
        <v>31</v>
      </c>
      <c r="C96" s="41">
        <v>4</v>
      </c>
      <c r="D96" s="41">
        <v>480</v>
      </c>
      <c r="E96" s="41"/>
      <c r="F96" s="41"/>
      <c r="G96" s="41"/>
    </row>
    <row r="97" spans="1:7" ht="12.75" customHeight="1">
      <c r="A97" s="40">
        <f t="shared" si="0"/>
        <v>0</v>
      </c>
      <c r="B97" s="2" t="s">
        <v>31</v>
      </c>
      <c r="C97" s="41">
        <v>5</v>
      </c>
      <c r="D97" s="41">
        <v>600</v>
      </c>
      <c r="E97" s="41"/>
      <c r="F97" s="41"/>
      <c r="G97" s="41"/>
    </row>
    <row r="98" spans="1:7" ht="12.75" customHeight="1">
      <c r="A98" s="40">
        <f t="shared" si="0"/>
        <v>0</v>
      </c>
      <c r="B98" s="2" t="s">
        <v>31</v>
      </c>
      <c r="C98" s="41">
        <v>6</v>
      </c>
      <c r="D98" s="41">
        <v>720</v>
      </c>
      <c r="E98" s="41"/>
      <c r="F98" s="41"/>
      <c r="G98" s="41"/>
    </row>
    <row r="99" spans="1:7" ht="12.75" customHeight="1">
      <c r="A99" s="40">
        <f t="shared" si="0"/>
        <v>0</v>
      </c>
      <c r="B99" s="2" t="s">
        <v>37</v>
      </c>
      <c r="C99" s="41">
        <v>1</v>
      </c>
      <c r="D99" s="41">
        <v>120</v>
      </c>
      <c r="E99" s="41"/>
      <c r="F99" s="41"/>
      <c r="G99" s="41"/>
    </row>
    <row r="100" spans="1:7" ht="12.75" customHeight="1">
      <c r="A100" s="40">
        <f t="shared" si="0"/>
        <v>0</v>
      </c>
      <c r="B100" s="2" t="s">
        <v>37</v>
      </c>
      <c r="C100" s="41">
        <v>2</v>
      </c>
      <c r="D100" s="41">
        <v>240</v>
      </c>
      <c r="E100" s="41"/>
      <c r="F100" s="41"/>
      <c r="G100" s="41"/>
    </row>
    <row r="101" spans="1:7" ht="12.75" customHeight="1">
      <c r="A101" s="40">
        <f t="shared" si="0"/>
        <v>0</v>
      </c>
      <c r="B101" s="2" t="s">
        <v>37</v>
      </c>
      <c r="C101" s="41">
        <v>3</v>
      </c>
      <c r="D101" s="41">
        <v>360</v>
      </c>
      <c r="E101" s="41"/>
      <c r="F101" s="41"/>
      <c r="G101" s="41"/>
    </row>
    <row r="102" spans="1:7" ht="12.75" customHeight="1">
      <c r="A102" s="40">
        <f t="shared" si="0"/>
        <v>0</v>
      </c>
      <c r="B102" s="2" t="s">
        <v>37</v>
      </c>
      <c r="C102" s="41">
        <v>4</v>
      </c>
      <c r="D102" s="41">
        <v>480</v>
      </c>
      <c r="E102" s="41"/>
      <c r="F102" s="41"/>
      <c r="G102" s="41"/>
    </row>
    <row r="103" spans="1:7" ht="12.75" customHeight="1">
      <c r="A103" s="40">
        <f t="shared" si="0"/>
        <v>0</v>
      </c>
      <c r="B103" s="2" t="s">
        <v>37</v>
      </c>
      <c r="C103" s="41">
        <v>5</v>
      </c>
      <c r="D103" s="41">
        <v>600</v>
      </c>
      <c r="E103" s="41"/>
      <c r="F103" s="41"/>
      <c r="G103" s="41"/>
    </row>
    <row r="104" spans="1:7" ht="12.75" customHeight="1">
      <c r="A104" s="40">
        <f t="shared" si="0"/>
        <v>0</v>
      </c>
      <c r="B104" s="2" t="s">
        <v>37</v>
      </c>
      <c r="C104" s="41">
        <v>6</v>
      </c>
      <c r="D104" s="41">
        <v>720</v>
      </c>
      <c r="E104" s="41"/>
      <c r="F104" s="41"/>
      <c r="G104" s="41"/>
    </row>
    <row r="105" spans="1:7" ht="12.75" customHeight="1">
      <c r="A105" s="40">
        <f t="shared" si="0"/>
        <v>0</v>
      </c>
      <c r="B105" s="2" t="s">
        <v>37</v>
      </c>
      <c r="C105" s="41">
        <v>7</v>
      </c>
      <c r="D105" s="41">
        <v>840</v>
      </c>
      <c r="E105" s="41"/>
      <c r="F105" s="41"/>
      <c r="G105" s="41"/>
    </row>
    <row r="106" spans="1:7" ht="12.75" customHeight="1">
      <c r="A106" s="40">
        <f t="shared" si="0"/>
        <v>0</v>
      </c>
      <c r="B106" s="2" t="s">
        <v>42</v>
      </c>
      <c r="C106" s="41">
        <v>1</v>
      </c>
      <c r="D106" s="41">
        <v>150</v>
      </c>
      <c r="E106" s="41"/>
      <c r="F106" s="41"/>
      <c r="G106" s="41"/>
    </row>
    <row r="107" spans="1:7" ht="12.75" customHeight="1">
      <c r="A107" s="40">
        <f t="shared" si="0"/>
        <v>0</v>
      </c>
      <c r="B107" s="2" t="s">
        <v>42</v>
      </c>
      <c r="C107" s="41">
        <v>2</v>
      </c>
      <c r="D107" s="41">
        <v>300</v>
      </c>
      <c r="E107" s="41"/>
      <c r="F107" s="41"/>
      <c r="G107" s="41"/>
    </row>
    <row r="108" spans="1:7" ht="12.75" customHeight="1">
      <c r="A108" s="40">
        <f t="shared" si="0"/>
        <v>0</v>
      </c>
      <c r="B108" s="2" t="s">
        <v>42</v>
      </c>
      <c r="C108" s="41">
        <v>3</v>
      </c>
      <c r="D108" s="41">
        <v>450</v>
      </c>
      <c r="E108" s="41"/>
      <c r="F108" s="41"/>
      <c r="G108" s="41"/>
    </row>
    <row r="109" spans="1:7" ht="12.75" customHeight="1">
      <c r="A109" s="40">
        <f t="shared" si="0"/>
        <v>0</v>
      </c>
      <c r="B109" s="2" t="s">
        <v>42</v>
      </c>
      <c r="C109" s="41">
        <v>4</v>
      </c>
      <c r="D109" s="41">
        <v>600</v>
      </c>
      <c r="E109" s="41"/>
      <c r="F109" s="41"/>
      <c r="G109" s="41"/>
    </row>
    <row r="110" spans="1:7" ht="12.75" customHeight="1">
      <c r="A110" s="40">
        <f t="shared" si="0"/>
        <v>0</v>
      </c>
      <c r="B110" s="2" t="s">
        <v>42</v>
      </c>
      <c r="C110" s="41">
        <v>5</v>
      </c>
      <c r="D110" s="41">
        <v>750</v>
      </c>
      <c r="E110" s="41"/>
      <c r="F110" s="41"/>
      <c r="G110" s="41"/>
    </row>
    <row r="111" spans="1:7" ht="12.75" customHeight="1">
      <c r="A111" s="40">
        <f t="shared" si="0"/>
        <v>0</v>
      </c>
      <c r="B111" s="2" t="s">
        <v>42</v>
      </c>
      <c r="C111" s="41">
        <v>6</v>
      </c>
      <c r="D111" s="41">
        <v>900</v>
      </c>
      <c r="E111" s="41"/>
      <c r="F111" s="41"/>
      <c r="G111" s="41"/>
    </row>
    <row r="112" spans="1:7" ht="12.75" customHeight="1">
      <c r="A112" s="40">
        <f t="shared" si="0"/>
        <v>0</v>
      </c>
      <c r="B112" s="2" t="s">
        <v>35</v>
      </c>
      <c r="C112" s="41">
        <v>1</v>
      </c>
      <c r="D112" s="41">
        <v>150</v>
      </c>
      <c r="E112" s="41"/>
      <c r="F112" s="41"/>
      <c r="G112" s="41"/>
    </row>
    <row r="113" spans="1:7" ht="12.75" customHeight="1">
      <c r="A113" s="40">
        <f t="shared" si="0"/>
        <v>0</v>
      </c>
      <c r="B113" s="2" t="s">
        <v>35</v>
      </c>
      <c r="C113" s="41">
        <v>2</v>
      </c>
      <c r="D113" s="41">
        <v>300</v>
      </c>
      <c r="E113" s="41"/>
      <c r="F113" s="41"/>
      <c r="G113" s="41"/>
    </row>
    <row r="114" spans="1:7" ht="12.75" customHeight="1">
      <c r="A114" s="40">
        <f t="shared" si="0"/>
        <v>0</v>
      </c>
      <c r="B114" s="2" t="s">
        <v>35</v>
      </c>
      <c r="C114" s="41">
        <v>3</v>
      </c>
      <c r="D114" s="41">
        <v>450</v>
      </c>
      <c r="E114" s="41"/>
      <c r="F114" s="41"/>
      <c r="G114" s="41"/>
    </row>
    <row r="115" spans="1:7" ht="12.75" customHeight="1">
      <c r="A115" s="40">
        <f t="shared" si="0"/>
        <v>0</v>
      </c>
      <c r="B115" s="2" t="s">
        <v>35</v>
      </c>
      <c r="C115" s="41">
        <v>4</v>
      </c>
      <c r="D115" s="41">
        <v>600</v>
      </c>
      <c r="E115" s="41"/>
      <c r="F115" s="41"/>
      <c r="G115" s="41"/>
    </row>
    <row r="116" spans="1:7" ht="12.75" customHeight="1">
      <c r="A116" s="40">
        <f t="shared" si="0"/>
        <v>0</v>
      </c>
      <c r="B116" s="2" t="s">
        <v>30</v>
      </c>
      <c r="C116" s="41">
        <v>1</v>
      </c>
      <c r="D116" s="41">
        <v>180</v>
      </c>
      <c r="E116" s="41"/>
      <c r="F116" s="41"/>
      <c r="G116" s="41"/>
    </row>
    <row r="117" spans="1:7" ht="12.75" customHeight="1">
      <c r="A117" s="40">
        <f t="shared" si="0"/>
        <v>0</v>
      </c>
      <c r="B117" s="2" t="s">
        <v>30</v>
      </c>
      <c r="C117" s="41">
        <v>2</v>
      </c>
      <c r="D117" s="41">
        <v>360</v>
      </c>
      <c r="E117" s="41"/>
      <c r="F117" s="41"/>
      <c r="G117" s="41"/>
    </row>
    <row r="118" spans="1:7" ht="12.75" customHeight="1">
      <c r="A118" s="40">
        <f t="shared" si="0"/>
        <v>0</v>
      </c>
      <c r="B118" s="2" t="s">
        <v>30</v>
      </c>
      <c r="C118" s="41">
        <v>3</v>
      </c>
      <c r="D118" s="41">
        <v>540</v>
      </c>
      <c r="E118" s="41"/>
      <c r="F118" s="41"/>
      <c r="G118" s="41"/>
    </row>
    <row r="119" spans="1:7" ht="12.75" customHeight="1">
      <c r="A119" s="40">
        <f t="shared" si="0"/>
        <v>0</v>
      </c>
      <c r="B119" s="2" t="s">
        <v>30</v>
      </c>
      <c r="C119" s="41">
        <v>4</v>
      </c>
      <c r="D119" s="41">
        <v>720</v>
      </c>
      <c r="E119" s="41"/>
      <c r="F119" s="41"/>
      <c r="G119" s="41"/>
    </row>
    <row r="120" spans="1:7" ht="12.75" customHeight="1">
      <c r="A120" s="40">
        <f t="shared" si="0"/>
        <v>0</v>
      </c>
      <c r="B120" s="2" t="s">
        <v>43</v>
      </c>
      <c r="C120" s="41">
        <v>1</v>
      </c>
      <c r="D120" s="41">
        <v>120</v>
      </c>
      <c r="E120" s="41"/>
      <c r="F120" s="41"/>
      <c r="G120" s="41"/>
    </row>
    <row r="121" spans="1:7" ht="12.75" customHeight="1">
      <c r="A121" s="40">
        <f t="shared" si="0"/>
        <v>0</v>
      </c>
      <c r="B121" s="2" t="s">
        <v>43</v>
      </c>
      <c r="C121" s="41">
        <v>2</v>
      </c>
      <c r="D121" s="41">
        <v>240</v>
      </c>
      <c r="E121" s="41"/>
      <c r="F121" s="41"/>
      <c r="G121" s="41"/>
    </row>
    <row r="122" spans="1:7" ht="12.75" customHeight="1">
      <c r="A122" s="40">
        <f t="shared" si="0"/>
        <v>0</v>
      </c>
      <c r="B122" s="2" t="s">
        <v>43</v>
      </c>
      <c r="C122" s="41">
        <v>3</v>
      </c>
      <c r="D122" s="41">
        <v>360</v>
      </c>
      <c r="E122" s="41"/>
      <c r="F122" s="41"/>
      <c r="G122" s="41"/>
    </row>
    <row r="123" spans="1:7" ht="12.75" customHeight="1">
      <c r="A123" s="40">
        <f t="shared" si="0"/>
        <v>0</v>
      </c>
      <c r="B123" s="2" t="s">
        <v>43</v>
      </c>
      <c r="C123" s="41">
        <v>4</v>
      </c>
      <c r="D123" s="41">
        <v>480</v>
      </c>
      <c r="E123" s="41"/>
      <c r="F123" s="41"/>
      <c r="G123" s="41"/>
    </row>
    <row r="124" spans="1:7" ht="12.75" customHeight="1">
      <c r="A124" s="40">
        <f t="shared" si="0"/>
        <v>0</v>
      </c>
      <c r="B124" s="2" t="s">
        <v>43</v>
      </c>
      <c r="C124" s="41">
        <v>5</v>
      </c>
      <c r="D124" s="41">
        <v>600</v>
      </c>
      <c r="E124" s="41"/>
      <c r="F124" s="41"/>
      <c r="G124" s="41"/>
    </row>
    <row r="125" spans="1:7" ht="12.75" customHeight="1">
      <c r="A125" s="40">
        <f t="shared" si="0"/>
        <v>0</v>
      </c>
      <c r="B125" s="2" t="s">
        <v>32</v>
      </c>
      <c r="C125" s="41">
        <v>1</v>
      </c>
      <c r="D125" s="41">
        <v>120</v>
      </c>
      <c r="E125" s="41"/>
      <c r="F125" s="41"/>
      <c r="G125" s="41"/>
    </row>
    <row r="126" spans="1:7" ht="12.75" customHeight="1">
      <c r="A126" s="40">
        <f t="shared" si="0"/>
        <v>0</v>
      </c>
      <c r="B126" s="2" t="s">
        <v>32</v>
      </c>
      <c r="C126" s="41">
        <v>2</v>
      </c>
      <c r="D126" s="41">
        <v>240</v>
      </c>
      <c r="E126" s="41"/>
      <c r="F126" s="41"/>
      <c r="G126" s="41"/>
    </row>
    <row r="127" spans="1:7" ht="12.75" customHeight="1">
      <c r="A127" s="40">
        <f t="shared" si="0"/>
        <v>0</v>
      </c>
      <c r="B127" s="2" t="s">
        <v>32</v>
      </c>
      <c r="C127" s="41">
        <v>3</v>
      </c>
      <c r="D127" s="41">
        <v>360</v>
      </c>
      <c r="E127" s="41"/>
      <c r="F127" s="41"/>
      <c r="G127" s="41"/>
    </row>
    <row r="128" spans="1:7" ht="12.75" customHeight="1">
      <c r="A128" s="40">
        <f t="shared" si="0"/>
        <v>0</v>
      </c>
      <c r="B128" s="2" t="s">
        <v>32</v>
      </c>
      <c r="C128" s="41">
        <v>4</v>
      </c>
      <c r="D128" s="41">
        <v>480</v>
      </c>
      <c r="E128" s="41"/>
      <c r="F128" s="41"/>
      <c r="G128" s="41"/>
    </row>
    <row r="129" spans="1:7" ht="12.75" customHeight="1">
      <c r="A129" s="40">
        <f t="shared" si="0"/>
        <v>0</v>
      </c>
      <c r="B129" s="2" t="s">
        <v>32</v>
      </c>
      <c r="C129" s="41">
        <v>5</v>
      </c>
      <c r="D129" s="41">
        <v>600</v>
      </c>
      <c r="E129" s="41"/>
      <c r="F129" s="41"/>
      <c r="G129" s="41"/>
    </row>
    <row r="130" spans="1:7" ht="12.75" customHeight="1">
      <c r="A130" s="40">
        <f t="shared" si="0"/>
        <v>0</v>
      </c>
      <c r="B130" s="2" t="s">
        <v>38</v>
      </c>
      <c r="C130" s="41">
        <v>1</v>
      </c>
      <c r="D130" s="41">
        <v>100</v>
      </c>
      <c r="E130" s="41"/>
      <c r="F130" s="41"/>
      <c r="G130" s="41"/>
    </row>
    <row r="131" spans="1:7" ht="12.75" customHeight="1">
      <c r="A131" s="40">
        <f t="shared" si="0"/>
        <v>0</v>
      </c>
      <c r="B131" s="2" t="s">
        <v>38</v>
      </c>
      <c r="C131" s="41">
        <v>2</v>
      </c>
      <c r="D131" s="41">
        <v>200</v>
      </c>
      <c r="E131" s="41"/>
      <c r="F131" s="41"/>
      <c r="G131" s="41"/>
    </row>
    <row r="132" spans="1:7" ht="12.75" customHeight="1">
      <c r="A132" s="40">
        <f t="shared" si="0"/>
        <v>0</v>
      </c>
      <c r="B132" s="2" t="s">
        <v>38</v>
      </c>
      <c r="C132" s="41">
        <v>3</v>
      </c>
      <c r="D132" s="41">
        <v>300</v>
      </c>
      <c r="E132" s="41"/>
      <c r="F132" s="41"/>
      <c r="G132" s="41"/>
    </row>
    <row r="133" spans="1:7" ht="12.75" customHeight="1">
      <c r="A133" s="40">
        <f t="shared" si="0"/>
        <v>0</v>
      </c>
      <c r="B133" s="2" t="s">
        <v>38</v>
      </c>
      <c r="C133" s="41">
        <v>4</v>
      </c>
      <c r="D133" s="41">
        <v>400</v>
      </c>
      <c r="E133" s="41"/>
      <c r="F133" s="41"/>
      <c r="G133" s="41"/>
    </row>
    <row r="134" spans="1:7" ht="12.75" customHeight="1">
      <c r="A134" s="40">
        <f t="shared" si="0"/>
        <v>0</v>
      </c>
      <c r="B134" s="2" t="s">
        <v>41</v>
      </c>
      <c r="C134" s="41">
        <v>1</v>
      </c>
      <c r="D134" s="41">
        <v>120</v>
      </c>
      <c r="E134" s="41"/>
      <c r="F134" s="41"/>
      <c r="G134" s="41"/>
    </row>
    <row r="135" spans="1:7" ht="12.75" customHeight="1">
      <c r="A135" s="40">
        <f t="shared" si="0"/>
        <v>0</v>
      </c>
      <c r="B135" s="2" t="s">
        <v>41</v>
      </c>
      <c r="C135" s="41">
        <v>2</v>
      </c>
      <c r="D135" s="41">
        <v>240</v>
      </c>
      <c r="E135" s="41"/>
      <c r="F135" s="41"/>
      <c r="G135" s="41"/>
    </row>
    <row r="136" spans="1:7" ht="12.75" customHeight="1">
      <c r="A136" s="40">
        <f t="shared" si="0"/>
        <v>0</v>
      </c>
      <c r="B136" s="2" t="s">
        <v>41</v>
      </c>
      <c r="C136" s="41">
        <v>3</v>
      </c>
      <c r="D136" s="41">
        <v>360</v>
      </c>
      <c r="E136" s="41"/>
      <c r="F136" s="41"/>
      <c r="G136" s="41"/>
    </row>
    <row r="137" spans="1:7" ht="12.75" customHeight="1">
      <c r="A137" s="40">
        <f t="shared" si="0"/>
        <v>0</v>
      </c>
      <c r="B137" s="2" t="s">
        <v>41</v>
      </c>
      <c r="C137" s="41">
        <v>4</v>
      </c>
      <c r="D137" s="41">
        <v>480</v>
      </c>
      <c r="E137" s="41"/>
      <c r="F137" s="41"/>
      <c r="G137" s="41"/>
    </row>
    <row r="138" spans="1:7" ht="12.75" customHeight="1">
      <c r="A138" s="40">
        <f t="shared" si="0"/>
        <v>0</v>
      </c>
      <c r="B138" s="2" t="s">
        <v>41</v>
      </c>
      <c r="C138" s="41">
        <v>5</v>
      </c>
      <c r="D138" s="41">
        <v>600</v>
      </c>
      <c r="E138" s="41"/>
      <c r="F138" s="41"/>
      <c r="G138" s="41"/>
    </row>
    <row r="139" spans="1:7" ht="12.75" customHeight="1">
      <c r="A139" s="40">
        <f t="shared" si="0"/>
        <v>0</v>
      </c>
      <c r="B139" s="2" t="s">
        <v>40</v>
      </c>
      <c r="C139" s="41">
        <v>1</v>
      </c>
      <c r="D139" s="41">
        <v>900</v>
      </c>
      <c r="E139" s="41"/>
      <c r="F139" s="41"/>
      <c r="G139" s="41"/>
    </row>
    <row r="140" spans="1:7" ht="12.75" customHeight="1">
      <c r="A140" s="40">
        <f t="shared" si="0"/>
        <v>0</v>
      </c>
      <c r="B140" s="2" t="s">
        <v>40</v>
      </c>
      <c r="C140" s="41">
        <v>2</v>
      </c>
      <c r="D140" s="41">
        <v>2100</v>
      </c>
      <c r="E140" s="41"/>
      <c r="F140" s="41"/>
      <c r="G140" s="41"/>
    </row>
    <row r="141" spans="1:7" ht="12.75" customHeight="1">
      <c r="A141" s="40">
        <f t="shared" si="0"/>
        <v>0</v>
      </c>
      <c r="B141" s="2" t="s">
        <v>34</v>
      </c>
      <c r="C141" s="41">
        <v>1</v>
      </c>
      <c r="D141" s="41">
        <v>120</v>
      </c>
      <c r="E141" s="41"/>
      <c r="F141" s="41"/>
      <c r="G141" s="41"/>
    </row>
    <row r="142" spans="1:7" ht="12.75" customHeight="1">
      <c r="A142" s="40">
        <f t="shared" si="0"/>
        <v>0</v>
      </c>
      <c r="B142" s="2" t="s">
        <v>34</v>
      </c>
      <c r="C142" s="41">
        <v>2</v>
      </c>
      <c r="D142" s="41">
        <v>240</v>
      </c>
      <c r="E142" s="41"/>
      <c r="F142" s="41"/>
      <c r="G142" s="41"/>
    </row>
    <row r="143" spans="1:7" ht="12.75" customHeight="1">
      <c r="A143" s="40">
        <f t="shared" si="0"/>
        <v>0</v>
      </c>
      <c r="B143" s="2" t="s">
        <v>34</v>
      </c>
      <c r="C143" s="41">
        <v>3</v>
      </c>
      <c r="D143" s="41">
        <v>360</v>
      </c>
      <c r="E143" s="41"/>
      <c r="F143" s="41"/>
      <c r="G143" s="41"/>
    </row>
    <row r="144" spans="1:7" ht="12.75" customHeight="1">
      <c r="A144" s="40">
        <f t="shared" si="0"/>
        <v>0</v>
      </c>
      <c r="B144" s="2" t="s">
        <v>36</v>
      </c>
      <c r="C144" s="41">
        <v>1</v>
      </c>
      <c r="D144" s="41">
        <v>120</v>
      </c>
      <c r="E144" s="41"/>
      <c r="F144" s="41"/>
      <c r="G144" s="41"/>
    </row>
    <row r="145" spans="1:7" ht="12.75" customHeight="1">
      <c r="A145" s="40">
        <f t="shared" si="0"/>
        <v>0</v>
      </c>
      <c r="B145" s="2" t="s">
        <v>36</v>
      </c>
      <c r="C145" s="41">
        <v>2</v>
      </c>
      <c r="D145" s="41">
        <v>240</v>
      </c>
      <c r="E145" s="41"/>
      <c r="F145" s="41"/>
      <c r="G145" s="41"/>
    </row>
    <row r="146" spans="1:7" ht="12.75" customHeight="1">
      <c r="A146" s="40">
        <f t="shared" si="0"/>
        <v>0</v>
      </c>
      <c r="B146" s="2" t="s">
        <v>36</v>
      </c>
      <c r="C146" s="41">
        <v>3</v>
      </c>
      <c r="D146" s="41">
        <v>360</v>
      </c>
      <c r="E146" s="41"/>
      <c r="F146" s="41"/>
      <c r="G146" s="41"/>
    </row>
    <row r="147" spans="1:7" ht="12.75" customHeight="1">
      <c r="A147" s="40">
        <f t="shared" si="0"/>
        <v>0</v>
      </c>
      <c r="B147" s="2" t="s">
        <v>36</v>
      </c>
      <c r="C147" s="41">
        <v>4</v>
      </c>
      <c r="D147" s="41">
        <v>480</v>
      </c>
      <c r="E147" s="41"/>
      <c r="F147" s="41"/>
      <c r="G147" s="41"/>
    </row>
    <row r="148" spans="1:7" ht="12.75" customHeight="1">
      <c r="A148" s="40">
        <f t="shared" si="0"/>
        <v>0</v>
      </c>
      <c r="B148" s="2" t="s">
        <v>36</v>
      </c>
      <c r="C148" s="41">
        <v>5</v>
      </c>
      <c r="D148" s="41">
        <v>600</v>
      </c>
      <c r="E148" s="41"/>
      <c r="F148" s="41"/>
      <c r="G148" s="41"/>
    </row>
    <row r="149" spans="1:7" ht="12.75" customHeight="1">
      <c r="A149" s="40">
        <f t="shared" si="0"/>
        <v>0</v>
      </c>
      <c r="B149" s="2" t="s">
        <v>36</v>
      </c>
      <c r="C149" s="41">
        <v>6</v>
      </c>
      <c r="D149" s="41">
        <v>720</v>
      </c>
      <c r="E149" s="41"/>
      <c r="F149" s="41"/>
      <c r="G149" s="41"/>
    </row>
    <row r="150" spans="1:7" ht="12.75" customHeight="1">
      <c r="A150" s="40">
        <f t="shared" si="0"/>
        <v>0</v>
      </c>
      <c r="B150" s="2" t="s">
        <v>44</v>
      </c>
      <c r="C150" s="41">
        <v>1</v>
      </c>
      <c r="D150" s="41">
        <v>100</v>
      </c>
      <c r="E150" s="41"/>
      <c r="F150" s="41"/>
      <c r="G150" s="41"/>
    </row>
    <row r="151" spans="1:7" ht="12.75" customHeight="1">
      <c r="A151" s="40">
        <f t="shared" si="0"/>
        <v>0</v>
      </c>
      <c r="B151" s="2" t="s">
        <v>44</v>
      </c>
      <c r="C151" s="41">
        <v>2</v>
      </c>
      <c r="D151" s="41">
        <v>200</v>
      </c>
      <c r="E151" s="41"/>
      <c r="F151" s="41"/>
      <c r="G151" s="41"/>
    </row>
    <row r="152" spans="1:7" ht="12.75" customHeight="1">
      <c r="A152" s="40">
        <f t="shared" si="0"/>
        <v>0</v>
      </c>
      <c r="B152" s="2" t="s">
        <v>44</v>
      </c>
      <c r="C152" s="41">
        <v>3</v>
      </c>
      <c r="D152" s="41">
        <v>300</v>
      </c>
      <c r="E152" s="41"/>
      <c r="F152" s="41"/>
      <c r="G152" s="41"/>
    </row>
    <row r="153" spans="1:7" ht="12.75" customHeight="1">
      <c r="A153" s="40">
        <f t="shared" si="0"/>
        <v>0</v>
      </c>
      <c r="B153" s="2" t="s">
        <v>44</v>
      </c>
      <c r="C153" s="41">
        <v>4</v>
      </c>
      <c r="D153" s="41">
        <v>400</v>
      </c>
      <c r="E153" s="41"/>
      <c r="F153" s="41"/>
      <c r="G153" s="41"/>
    </row>
    <row r="154" spans="1:7" ht="12.75" customHeight="1">
      <c r="A154" s="40">
        <f t="shared" si="0"/>
        <v>0</v>
      </c>
      <c r="B154" s="2" t="s">
        <v>44</v>
      </c>
      <c r="C154" s="41">
        <v>5</v>
      </c>
      <c r="D154" s="41">
        <v>500</v>
      </c>
      <c r="E154" s="41"/>
      <c r="F154" s="41"/>
      <c r="G154" s="41"/>
    </row>
    <row r="155" spans="1:7" ht="12.75" customHeight="1">
      <c r="A155" s="40">
        <f t="shared" si="0"/>
        <v>0</v>
      </c>
      <c r="B155" s="2" t="s">
        <v>44</v>
      </c>
      <c r="C155" s="41">
        <v>6</v>
      </c>
      <c r="D155" s="41">
        <v>600</v>
      </c>
      <c r="E155" s="41"/>
      <c r="F155" s="41"/>
      <c r="G155" s="41"/>
    </row>
    <row r="156" spans="1:7" ht="12.75" customHeight="1">
      <c r="A156" s="40">
        <f t="shared" si="0"/>
        <v>0</v>
      </c>
      <c r="B156" s="2" t="s">
        <v>45</v>
      </c>
      <c r="C156" s="41">
        <v>1</v>
      </c>
      <c r="D156" s="41">
        <v>15</v>
      </c>
      <c r="E156" s="41"/>
      <c r="F156" s="41"/>
      <c r="G156" s="41"/>
    </row>
    <row r="157" spans="1:7" ht="12.75" customHeight="1">
      <c r="A157" s="40">
        <f t="shared" si="0"/>
        <v>0</v>
      </c>
      <c r="B157" s="2" t="s">
        <v>45</v>
      </c>
      <c r="C157" s="41">
        <v>2</v>
      </c>
      <c r="D157" s="41">
        <v>30</v>
      </c>
      <c r="E157" s="41"/>
      <c r="F157" s="41"/>
      <c r="G157" s="41"/>
    </row>
    <row r="158" spans="1:7" ht="12.75" customHeight="1">
      <c r="A158" s="40">
        <f t="shared" si="0"/>
        <v>0</v>
      </c>
      <c r="B158" s="2" t="s">
        <v>45</v>
      </c>
      <c r="C158" s="41">
        <v>3</v>
      </c>
      <c r="D158" s="41">
        <v>45</v>
      </c>
      <c r="E158" s="41"/>
      <c r="F158" s="41"/>
      <c r="G158" s="41"/>
    </row>
    <row r="159" spans="1:7" ht="12.75" customHeight="1">
      <c r="A159" s="40">
        <f t="shared" si="0"/>
        <v>0</v>
      </c>
      <c r="B159" s="2" t="s">
        <v>45</v>
      </c>
      <c r="C159" s="41">
        <v>4</v>
      </c>
      <c r="D159" s="41">
        <v>60</v>
      </c>
      <c r="E159" s="41"/>
      <c r="F159" s="41"/>
      <c r="G159" s="41"/>
    </row>
    <row r="160" spans="1:7" ht="12.75" customHeight="1">
      <c r="A160" s="40">
        <f t="shared" si="0"/>
        <v>0</v>
      </c>
      <c r="B160" s="2" t="s">
        <v>45</v>
      </c>
      <c r="C160" s="41">
        <v>5</v>
      </c>
      <c r="D160" s="41">
        <v>76</v>
      </c>
      <c r="E160" s="41"/>
      <c r="F160" s="41"/>
      <c r="G160" s="41"/>
    </row>
    <row r="161" spans="1:7" ht="12.75" customHeight="1">
      <c r="A161" s="40">
        <f t="shared" si="0"/>
        <v>0</v>
      </c>
      <c r="B161" s="2" t="s">
        <v>45</v>
      </c>
      <c r="C161" s="41">
        <v>6</v>
      </c>
      <c r="D161" s="41">
        <v>92</v>
      </c>
      <c r="E161" s="41"/>
      <c r="F161" s="41"/>
      <c r="G161" s="41"/>
    </row>
    <row r="162" spans="1:7" ht="12.75" customHeight="1">
      <c r="A162" s="40">
        <f t="shared" si="0"/>
        <v>0</v>
      </c>
      <c r="B162" s="2" t="s">
        <v>45</v>
      </c>
      <c r="C162" s="41">
        <v>7</v>
      </c>
      <c r="D162" s="41">
        <v>108</v>
      </c>
      <c r="E162" s="41"/>
      <c r="F162" s="41"/>
      <c r="G162" s="41"/>
    </row>
    <row r="163" spans="1:7" ht="12.75" customHeight="1">
      <c r="A163" s="40">
        <f t="shared" si="0"/>
        <v>0</v>
      </c>
      <c r="B163" s="2" t="s">
        <v>45</v>
      </c>
      <c r="C163" s="41">
        <v>8</v>
      </c>
      <c r="D163" s="41">
        <v>124</v>
      </c>
      <c r="E163" s="41"/>
      <c r="F163" s="41"/>
      <c r="G163" s="41"/>
    </row>
    <row r="164" spans="1:7" ht="12.75" customHeight="1">
      <c r="A164" s="40">
        <f t="shared" si="0"/>
        <v>0</v>
      </c>
      <c r="B164" s="2" t="s">
        <v>45</v>
      </c>
      <c r="C164" s="41">
        <v>9</v>
      </c>
      <c r="D164" s="41">
        <v>140</v>
      </c>
      <c r="E164" s="41"/>
      <c r="F164" s="41"/>
      <c r="G164" s="41"/>
    </row>
    <row r="165" spans="1:7" ht="12.75" customHeight="1">
      <c r="A165" s="40">
        <f t="shared" si="0"/>
        <v>0</v>
      </c>
      <c r="B165" s="2" t="s">
        <v>45</v>
      </c>
      <c r="C165" s="41">
        <v>10</v>
      </c>
      <c r="D165" s="41">
        <v>157</v>
      </c>
      <c r="E165" s="41"/>
      <c r="F165" s="41"/>
      <c r="G165" s="41"/>
    </row>
    <row r="166" spans="1:7" ht="12.75" customHeight="1">
      <c r="A166" s="40">
        <f t="shared" si="0"/>
        <v>0</v>
      </c>
      <c r="B166" s="2" t="s">
        <v>45</v>
      </c>
      <c r="C166" s="41">
        <v>11</v>
      </c>
      <c r="D166" s="41">
        <v>174</v>
      </c>
      <c r="E166" s="41"/>
      <c r="F166" s="41"/>
      <c r="G166" s="41"/>
    </row>
    <row r="167" spans="1:7" ht="12.75" customHeight="1">
      <c r="A167" s="40">
        <f t="shared" si="0"/>
        <v>0</v>
      </c>
      <c r="B167" s="2" t="s">
        <v>45</v>
      </c>
      <c r="C167" s="41">
        <v>12</v>
      </c>
      <c r="D167" s="41">
        <v>191</v>
      </c>
      <c r="E167" s="41"/>
      <c r="F167" s="41"/>
      <c r="G167" s="41"/>
    </row>
    <row r="168" spans="1:7" ht="12.75" customHeight="1">
      <c r="A168" s="40">
        <f t="shared" si="0"/>
        <v>0</v>
      </c>
      <c r="B168" s="2" t="s">
        <v>45</v>
      </c>
      <c r="C168" s="41">
        <v>13</v>
      </c>
      <c r="D168" s="41">
        <v>208</v>
      </c>
      <c r="E168" s="41"/>
      <c r="F168" s="41"/>
      <c r="G168" s="41"/>
    </row>
    <row r="169" spans="1:7" ht="12.75" customHeight="1">
      <c r="A169" s="40">
        <f t="shared" si="0"/>
        <v>0</v>
      </c>
      <c r="B169" s="2" t="s">
        <v>45</v>
      </c>
      <c r="C169" s="41">
        <v>14</v>
      </c>
      <c r="D169" s="41">
        <v>225</v>
      </c>
      <c r="E169" s="41"/>
      <c r="F169" s="41"/>
      <c r="G169" s="41"/>
    </row>
    <row r="170" spans="1:7" ht="12.75" customHeight="1">
      <c r="A170" s="40">
        <f t="shared" si="0"/>
        <v>0</v>
      </c>
      <c r="B170" s="2" t="s">
        <v>45</v>
      </c>
      <c r="C170" s="41">
        <v>15</v>
      </c>
      <c r="D170" s="41">
        <v>243</v>
      </c>
      <c r="E170" s="41"/>
      <c r="F170" s="41"/>
      <c r="G170" s="41"/>
    </row>
    <row r="171" spans="1:7" ht="12.75" customHeight="1">
      <c r="A171" s="40">
        <f t="shared" si="0"/>
        <v>0</v>
      </c>
      <c r="B171" s="2" t="s">
        <v>45</v>
      </c>
      <c r="C171" s="41">
        <v>16</v>
      </c>
      <c r="D171" s="41">
        <v>261</v>
      </c>
      <c r="E171" s="41"/>
      <c r="F171" s="41"/>
      <c r="G171" s="41"/>
    </row>
    <row r="172" spans="1:7" ht="12.75" customHeight="1">
      <c r="A172" s="40">
        <f t="shared" si="0"/>
        <v>0</v>
      </c>
      <c r="B172" s="2" t="s">
        <v>45</v>
      </c>
      <c r="C172" s="41">
        <v>17</v>
      </c>
      <c r="D172" s="41">
        <v>279</v>
      </c>
      <c r="E172" s="41"/>
      <c r="F172" s="41"/>
      <c r="G172" s="41"/>
    </row>
    <row r="173" spans="1:7" ht="12.75" customHeight="1">
      <c r="A173" s="40">
        <f t="shared" si="0"/>
        <v>0</v>
      </c>
      <c r="B173" s="2" t="s">
        <v>45</v>
      </c>
      <c r="C173" s="41">
        <v>18</v>
      </c>
      <c r="D173" s="41">
        <v>297</v>
      </c>
      <c r="E173" s="41"/>
      <c r="F173" s="41"/>
      <c r="G173" s="41"/>
    </row>
    <row r="174" spans="1:7" ht="12.75" customHeight="1">
      <c r="A174" s="40">
        <f t="shared" si="0"/>
        <v>0</v>
      </c>
      <c r="B174" s="2" t="s">
        <v>45</v>
      </c>
      <c r="C174" s="41">
        <v>19</v>
      </c>
      <c r="D174" s="41">
        <v>315</v>
      </c>
      <c r="E174" s="41"/>
      <c r="F174" s="41"/>
      <c r="G174" s="41"/>
    </row>
    <row r="175" spans="1:7" ht="12.75" customHeight="1">
      <c r="A175" s="40">
        <f t="shared" si="0"/>
        <v>0</v>
      </c>
      <c r="B175" s="2" t="s">
        <v>45</v>
      </c>
      <c r="C175" s="41">
        <v>20</v>
      </c>
      <c r="D175" s="41">
        <v>334</v>
      </c>
      <c r="E175" s="41"/>
      <c r="F175" s="41"/>
      <c r="G175" s="41"/>
    </row>
    <row r="176" spans="1:7" ht="12.75" customHeight="1">
      <c r="A176" s="40">
        <f t="shared" si="0"/>
        <v>0</v>
      </c>
      <c r="B176" s="2" t="s">
        <v>45</v>
      </c>
      <c r="C176" s="41">
        <v>21</v>
      </c>
      <c r="D176" s="41">
        <v>353</v>
      </c>
      <c r="E176" s="41"/>
      <c r="F176" s="41"/>
      <c r="G176" s="41"/>
    </row>
    <row r="177" spans="1:7" ht="12.75" customHeight="1">
      <c r="A177" s="40">
        <f t="shared" si="0"/>
        <v>0</v>
      </c>
      <c r="B177" s="2" t="s">
        <v>45</v>
      </c>
      <c r="C177" s="41">
        <v>22</v>
      </c>
      <c r="D177" s="41">
        <v>372</v>
      </c>
      <c r="E177" s="41"/>
      <c r="F177" s="41"/>
      <c r="G177" s="41"/>
    </row>
    <row r="178" spans="1:7" ht="12.75" customHeight="1">
      <c r="A178" s="40">
        <f t="shared" si="0"/>
        <v>0</v>
      </c>
      <c r="B178" s="2" t="s">
        <v>45</v>
      </c>
      <c r="C178" s="41">
        <v>23</v>
      </c>
      <c r="D178" s="41">
        <v>391</v>
      </c>
      <c r="E178" s="41"/>
      <c r="F178" s="41"/>
      <c r="G178" s="41"/>
    </row>
    <row r="179" spans="1:7" ht="12.75" customHeight="1">
      <c r="A179" s="40">
        <f t="shared" si="0"/>
        <v>0</v>
      </c>
      <c r="B179" s="2" t="s">
        <v>45</v>
      </c>
      <c r="C179" s="41">
        <v>24</v>
      </c>
      <c r="D179" s="41">
        <v>410</v>
      </c>
      <c r="E179" s="41"/>
      <c r="F179" s="41"/>
      <c r="G179" s="41"/>
    </row>
    <row r="180" spans="1:7" ht="12.75" customHeight="1">
      <c r="A180" s="40">
        <f t="shared" si="0"/>
        <v>0</v>
      </c>
      <c r="B180" s="2" t="s">
        <v>45</v>
      </c>
      <c r="C180" s="41">
        <v>25</v>
      </c>
      <c r="D180" s="41">
        <v>430</v>
      </c>
      <c r="E180" s="41"/>
      <c r="F180" s="41"/>
      <c r="G180" s="41"/>
    </row>
    <row r="181" spans="1:7" ht="12.75" customHeight="1">
      <c r="A181" s="40">
        <f t="shared" si="0"/>
        <v>0</v>
      </c>
      <c r="B181" s="2" t="s">
        <v>45</v>
      </c>
      <c r="C181" s="41">
        <v>26</v>
      </c>
      <c r="D181" s="41">
        <v>450</v>
      </c>
      <c r="E181" s="41"/>
      <c r="F181" s="41"/>
      <c r="G181" s="41"/>
    </row>
    <row r="182" spans="1:7" ht="12.75" customHeight="1">
      <c r="A182" s="40">
        <f t="shared" si="0"/>
        <v>0</v>
      </c>
      <c r="B182" s="2" t="s">
        <v>45</v>
      </c>
      <c r="C182" s="41">
        <v>27</v>
      </c>
      <c r="D182" s="41">
        <v>470</v>
      </c>
      <c r="E182" s="41"/>
      <c r="F182" s="41"/>
      <c r="G182" s="41"/>
    </row>
    <row r="183" spans="1:7" ht="12.75" customHeight="1">
      <c r="A183" s="40">
        <f t="shared" si="0"/>
        <v>0</v>
      </c>
      <c r="B183" s="2" t="s">
        <v>45</v>
      </c>
      <c r="C183" s="41">
        <v>28</v>
      </c>
      <c r="D183" s="41">
        <v>490</v>
      </c>
      <c r="E183" s="41"/>
      <c r="F183" s="41"/>
      <c r="G183" s="41"/>
    </row>
    <row r="184" spans="1:7" ht="12.75" customHeight="1">
      <c r="A184" s="40">
        <f t="shared" si="0"/>
        <v>0</v>
      </c>
      <c r="B184" s="2" t="s">
        <v>45</v>
      </c>
      <c r="C184" s="41">
        <v>29</v>
      </c>
      <c r="D184" s="41">
        <v>510</v>
      </c>
      <c r="E184" s="41"/>
      <c r="F184" s="41"/>
      <c r="G184" s="41"/>
    </row>
    <row r="185" spans="1:7" ht="12.75" customHeight="1">
      <c r="A185" s="40">
        <f t="shared" si="0"/>
        <v>0</v>
      </c>
      <c r="B185" s="2" t="s">
        <v>45</v>
      </c>
      <c r="C185" s="41">
        <v>30</v>
      </c>
      <c r="D185" s="41">
        <v>531</v>
      </c>
      <c r="E185" s="41"/>
      <c r="F185" s="41"/>
      <c r="G185" s="41"/>
    </row>
    <row r="186" spans="1:7" ht="12.75" customHeight="1">
      <c r="A186" s="40">
        <f t="shared" si="0"/>
        <v>0</v>
      </c>
      <c r="B186" s="2" t="s">
        <v>45</v>
      </c>
      <c r="C186" s="41">
        <v>31</v>
      </c>
      <c r="D186" s="41">
        <v>552</v>
      </c>
      <c r="E186" s="41"/>
      <c r="F186" s="41"/>
      <c r="G186" s="41"/>
    </row>
    <row r="187" spans="1:7" ht="12.75" customHeight="1">
      <c r="A187" s="40">
        <f t="shared" si="0"/>
        <v>0</v>
      </c>
      <c r="B187" s="2" t="s">
        <v>45</v>
      </c>
      <c r="C187" s="41">
        <v>32</v>
      </c>
      <c r="D187" s="41">
        <v>573</v>
      </c>
      <c r="E187" s="41"/>
      <c r="F187" s="41"/>
      <c r="G187" s="41"/>
    </row>
    <row r="188" spans="1:7" ht="12.75" customHeight="1">
      <c r="A188" s="40">
        <f t="shared" si="0"/>
        <v>0</v>
      </c>
      <c r="B188" s="2" t="s">
        <v>45</v>
      </c>
      <c r="C188" s="41">
        <v>33</v>
      </c>
      <c r="D188" s="41">
        <v>594</v>
      </c>
      <c r="E188" s="41"/>
      <c r="F188" s="41"/>
      <c r="G188" s="41"/>
    </row>
    <row r="189" spans="1:7" ht="12.75" customHeight="1">
      <c r="A189" s="40">
        <f t="shared" si="0"/>
        <v>0</v>
      </c>
      <c r="B189" s="2" t="s">
        <v>45</v>
      </c>
      <c r="C189" s="41">
        <v>34</v>
      </c>
      <c r="D189" s="41">
        <v>615</v>
      </c>
      <c r="E189" s="41"/>
      <c r="F189" s="41"/>
      <c r="G189" s="41"/>
    </row>
    <row r="190" spans="1:7" ht="12.75" customHeight="1">
      <c r="A190" s="40">
        <f t="shared" si="0"/>
        <v>0</v>
      </c>
      <c r="B190" s="2" t="s">
        <v>45</v>
      </c>
      <c r="C190" s="41">
        <v>35</v>
      </c>
      <c r="D190" s="41">
        <v>637</v>
      </c>
      <c r="E190" s="41"/>
      <c r="F190" s="41"/>
      <c r="G190" s="41"/>
    </row>
    <row r="191" spans="1:7" ht="12.75" customHeight="1">
      <c r="A191" s="40">
        <f t="shared" si="0"/>
        <v>0</v>
      </c>
      <c r="B191" s="2" t="s">
        <v>45</v>
      </c>
      <c r="C191" s="41">
        <v>36</v>
      </c>
      <c r="D191" s="41">
        <v>659</v>
      </c>
      <c r="E191" s="41"/>
      <c r="F191" s="41"/>
      <c r="G191" s="41"/>
    </row>
    <row r="192" spans="1:7" ht="12.75" customHeight="1">
      <c r="A192" s="40">
        <f t="shared" si="0"/>
        <v>0</v>
      </c>
      <c r="B192" s="2" t="s">
        <v>45</v>
      </c>
      <c r="C192" s="41">
        <v>37</v>
      </c>
      <c r="D192" s="41">
        <v>681</v>
      </c>
      <c r="E192" s="41"/>
      <c r="F192" s="41"/>
      <c r="G192" s="41"/>
    </row>
    <row r="193" spans="1:7" ht="12.75" customHeight="1">
      <c r="A193" s="40">
        <f t="shared" si="0"/>
        <v>0</v>
      </c>
      <c r="B193" s="2" t="s">
        <v>45</v>
      </c>
      <c r="C193" s="41">
        <v>38</v>
      </c>
      <c r="D193" s="41">
        <v>703</v>
      </c>
      <c r="E193" s="41"/>
      <c r="F193" s="41"/>
      <c r="G193" s="41"/>
    </row>
    <row r="194" spans="1:7" ht="12.75" customHeight="1">
      <c r="A194" s="40">
        <f t="shared" si="0"/>
        <v>0</v>
      </c>
      <c r="B194" s="2" t="s">
        <v>45</v>
      </c>
      <c r="C194" s="41">
        <v>39</v>
      </c>
      <c r="D194" s="41">
        <v>725</v>
      </c>
      <c r="E194" s="41"/>
      <c r="F194" s="41"/>
      <c r="G194" s="41"/>
    </row>
    <row r="195" spans="1:7" ht="12.75" customHeight="1">
      <c r="A195" s="40">
        <f t="shared" si="0"/>
        <v>0</v>
      </c>
      <c r="B195" s="2" t="s">
        <v>45</v>
      </c>
      <c r="C195" s="41">
        <v>40</v>
      </c>
      <c r="D195" s="41">
        <v>747</v>
      </c>
      <c r="E195" s="41"/>
      <c r="F195" s="41"/>
      <c r="G195" s="41"/>
    </row>
    <row r="196" spans="1:7" ht="12.75" customHeight="1">
      <c r="A196" s="40">
        <f t="shared" si="0"/>
        <v>0</v>
      </c>
      <c r="B196" s="2" t="s">
        <v>46</v>
      </c>
      <c r="C196" s="41">
        <v>1</v>
      </c>
      <c r="D196" s="41">
        <v>26</v>
      </c>
      <c r="E196" s="41"/>
      <c r="F196" s="41"/>
      <c r="G196" s="41"/>
    </row>
    <row r="197" spans="1:7" ht="12.75" customHeight="1">
      <c r="A197" s="40">
        <f t="shared" si="0"/>
        <v>0</v>
      </c>
      <c r="B197" s="2" t="s">
        <v>46</v>
      </c>
      <c r="C197" s="41">
        <v>2</v>
      </c>
      <c r="D197" s="41">
        <v>52</v>
      </c>
      <c r="E197" s="41"/>
      <c r="F197" s="41"/>
      <c r="G197" s="41"/>
    </row>
    <row r="198" spans="1:7" ht="12.75" customHeight="1">
      <c r="A198" s="40">
        <f t="shared" si="0"/>
        <v>0</v>
      </c>
      <c r="B198" s="2" t="s">
        <v>46</v>
      </c>
      <c r="C198" s="41">
        <v>3</v>
      </c>
      <c r="D198" s="41">
        <v>78</v>
      </c>
      <c r="E198" s="41"/>
      <c r="F198" s="41"/>
      <c r="G198" s="41"/>
    </row>
    <row r="199" spans="1:7" ht="12.75" customHeight="1">
      <c r="A199" s="40">
        <f t="shared" si="0"/>
        <v>0</v>
      </c>
      <c r="B199" s="2" t="s">
        <v>46</v>
      </c>
      <c r="C199" s="41">
        <v>4</v>
      </c>
      <c r="D199" s="41">
        <v>104</v>
      </c>
      <c r="E199" s="41"/>
      <c r="F199" s="41"/>
      <c r="G199" s="41"/>
    </row>
    <row r="200" spans="1:7" ht="12.75" customHeight="1">
      <c r="A200" s="40">
        <f t="shared" si="0"/>
        <v>0</v>
      </c>
      <c r="B200" s="2" t="s">
        <v>46</v>
      </c>
      <c r="C200" s="41">
        <v>5</v>
      </c>
      <c r="D200" s="41">
        <v>131</v>
      </c>
      <c r="E200" s="41"/>
      <c r="F200" s="41"/>
      <c r="G200" s="41"/>
    </row>
    <row r="201" spans="1:7" ht="12.75" customHeight="1">
      <c r="A201" s="40">
        <f t="shared" si="0"/>
        <v>0</v>
      </c>
      <c r="B201" s="2" t="s">
        <v>46</v>
      </c>
      <c r="C201" s="41">
        <v>6</v>
      </c>
      <c r="D201" s="41">
        <v>158</v>
      </c>
      <c r="E201" s="41"/>
      <c r="F201" s="41"/>
      <c r="G201" s="41"/>
    </row>
    <row r="202" spans="1:7" ht="12.75" customHeight="1">
      <c r="A202" s="40">
        <f t="shared" si="0"/>
        <v>0</v>
      </c>
      <c r="B202" s="2" t="s">
        <v>46</v>
      </c>
      <c r="C202" s="41">
        <v>7</v>
      </c>
      <c r="D202" s="41">
        <v>185</v>
      </c>
      <c r="E202" s="41"/>
      <c r="F202" s="41"/>
      <c r="G202" s="41"/>
    </row>
    <row r="203" spans="1:7" ht="12.75" customHeight="1">
      <c r="A203" s="40">
        <f t="shared" si="0"/>
        <v>0</v>
      </c>
      <c r="B203" s="2" t="s">
        <v>46</v>
      </c>
      <c r="C203" s="41">
        <v>8</v>
      </c>
      <c r="D203" s="41">
        <v>212</v>
      </c>
      <c r="E203" s="41"/>
      <c r="F203" s="41"/>
      <c r="G203" s="41"/>
    </row>
    <row r="204" spans="1:7" ht="12.75" customHeight="1">
      <c r="A204" s="40">
        <f t="shared" si="0"/>
        <v>0</v>
      </c>
      <c r="B204" s="2" t="s">
        <v>46</v>
      </c>
      <c r="C204" s="41">
        <v>9</v>
      </c>
      <c r="D204" s="41">
        <v>239</v>
      </c>
      <c r="E204" s="41"/>
      <c r="F204" s="41"/>
      <c r="G204" s="41"/>
    </row>
    <row r="205" spans="1:7" ht="12.75" customHeight="1">
      <c r="A205" s="40">
        <f t="shared" si="0"/>
        <v>0</v>
      </c>
      <c r="B205" s="2" t="s">
        <v>46</v>
      </c>
      <c r="C205" s="41">
        <v>10</v>
      </c>
      <c r="D205" s="41">
        <v>267</v>
      </c>
      <c r="E205" s="41"/>
      <c r="F205" s="41"/>
      <c r="G205" s="41"/>
    </row>
    <row r="206" spans="1:7" ht="12.75" customHeight="1">
      <c r="A206" s="40">
        <f t="shared" si="0"/>
        <v>0</v>
      </c>
      <c r="B206" s="2" t="s">
        <v>46</v>
      </c>
      <c r="C206" s="41">
        <v>11</v>
      </c>
      <c r="D206" s="41">
        <v>295</v>
      </c>
      <c r="E206" s="41"/>
      <c r="F206" s="41"/>
      <c r="G206" s="41"/>
    </row>
    <row r="207" spans="1:7" ht="12.75" customHeight="1">
      <c r="A207" s="40">
        <f t="shared" si="0"/>
        <v>0</v>
      </c>
      <c r="B207" s="2" t="s">
        <v>46</v>
      </c>
      <c r="C207" s="41">
        <v>12</v>
      </c>
      <c r="D207" s="41">
        <v>323</v>
      </c>
      <c r="E207" s="41"/>
      <c r="F207" s="41"/>
      <c r="G207" s="41"/>
    </row>
    <row r="208" spans="1:7" ht="12.75" customHeight="1">
      <c r="A208" s="40">
        <f t="shared" si="0"/>
        <v>0</v>
      </c>
      <c r="B208" s="2" t="s">
        <v>46</v>
      </c>
      <c r="C208" s="41">
        <v>13</v>
      </c>
      <c r="D208" s="41">
        <v>351</v>
      </c>
      <c r="E208" s="41"/>
      <c r="F208" s="41"/>
      <c r="G208" s="41"/>
    </row>
    <row r="209" spans="1:7" ht="12.75" customHeight="1">
      <c r="A209" s="40">
        <f t="shared" si="0"/>
        <v>0</v>
      </c>
      <c r="B209" s="2" t="s">
        <v>46</v>
      </c>
      <c r="C209" s="41">
        <v>14</v>
      </c>
      <c r="D209" s="41">
        <v>379</v>
      </c>
      <c r="E209" s="41"/>
      <c r="F209" s="41"/>
      <c r="G209" s="41"/>
    </row>
    <row r="210" spans="1:7" ht="12.75" customHeight="1">
      <c r="A210" s="40">
        <f t="shared" si="0"/>
        <v>0</v>
      </c>
      <c r="B210" s="2" t="s">
        <v>46</v>
      </c>
      <c r="C210" s="41">
        <v>15</v>
      </c>
      <c r="D210" s="41">
        <v>408</v>
      </c>
      <c r="E210" s="41"/>
      <c r="F210" s="41"/>
      <c r="G210" s="41"/>
    </row>
    <row r="211" spans="1:7" ht="12.75" customHeight="1">
      <c r="A211" s="40">
        <f t="shared" si="0"/>
        <v>0</v>
      </c>
      <c r="B211" s="2" t="s">
        <v>46</v>
      </c>
      <c r="C211" s="41">
        <v>16</v>
      </c>
      <c r="D211" s="41">
        <v>437</v>
      </c>
      <c r="E211" s="41"/>
      <c r="F211" s="41"/>
      <c r="G211" s="41"/>
    </row>
    <row r="212" spans="1:7" ht="12.75" customHeight="1">
      <c r="A212" s="40">
        <f t="shared" si="0"/>
        <v>0</v>
      </c>
      <c r="B212" s="2" t="s">
        <v>46</v>
      </c>
      <c r="C212" s="41">
        <v>17</v>
      </c>
      <c r="D212" s="41">
        <v>466</v>
      </c>
      <c r="E212" s="41"/>
      <c r="F212" s="41"/>
      <c r="G212" s="41"/>
    </row>
    <row r="213" spans="1:7" ht="12.75" customHeight="1">
      <c r="A213" s="40">
        <f t="shared" si="0"/>
        <v>0</v>
      </c>
      <c r="B213" s="2" t="s">
        <v>46</v>
      </c>
      <c r="C213" s="41">
        <v>18</v>
      </c>
      <c r="D213" s="41">
        <v>495</v>
      </c>
      <c r="E213" s="41"/>
      <c r="F213" s="41"/>
      <c r="G213" s="41"/>
    </row>
    <row r="214" spans="1:7" ht="12.75" customHeight="1">
      <c r="A214" s="40">
        <f t="shared" si="0"/>
        <v>0</v>
      </c>
      <c r="B214" s="2" t="s">
        <v>46</v>
      </c>
      <c r="C214" s="41">
        <v>19</v>
      </c>
      <c r="D214" s="41">
        <v>524</v>
      </c>
      <c r="E214" s="41"/>
      <c r="F214" s="41"/>
      <c r="G214" s="41"/>
    </row>
    <row r="215" spans="1:7" ht="12.75" customHeight="1">
      <c r="A215" s="40">
        <f t="shared" si="0"/>
        <v>0</v>
      </c>
      <c r="B215" s="2" t="s">
        <v>46</v>
      </c>
      <c r="C215" s="41">
        <v>20</v>
      </c>
      <c r="D215" s="41">
        <v>554</v>
      </c>
      <c r="E215" s="41"/>
      <c r="F215" s="41"/>
      <c r="G215" s="41"/>
    </row>
    <row r="216" spans="1:7" ht="12.75" customHeight="1">
      <c r="A216" s="40">
        <f t="shared" si="0"/>
        <v>0</v>
      </c>
      <c r="B216" s="2" t="s">
        <v>46</v>
      </c>
      <c r="C216" s="41">
        <v>21</v>
      </c>
      <c r="D216" s="41">
        <v>584</v>
      </c>
      <c r="E216" s="41"/>
      <c r="F216" s="41"/>
      <c r="G216" s="41"/>
    </row>
    <row r="217" spans="1:7" ht="12.75" customHeight="1">
      <c r="A217" s="40">
        <f t="shared" si="0"/>
        <v>0</v>
      </c>
      <c r="B217" s="2" t="s">
        <v>46</v>
      </c>
      <c r="C217" s="41">
        <v>22</v>
      </c>
      <c r="D217" s="41">
        <v>614</v>
      </c>
      <c r="E217" s="41"/>
      <c r="F217" s="41"/>
      <c r="G217" s="41"/>
    </row>
    <row r="218" spans="1:7" ht="12.75" customHeight="1">
      <c r="A218" s="40">
        <f t="shared" si="0"/>
        <v>0</v>
      </c>
      <c r="B218" s="2" t="s">
        <v>46</v>
      </c>
      <c r="C218" s="41">
        <v>23</v>
      </c>
      <c r="D218" s="41">
        <v>644</v>
      </c>
      <c r="E218" s="41"/>
      <c r="F218" s="41"/>
      <c r="G218" s="41"/>
    </row>
    <row r="219" spans="1:7" ht="12.75" customHeight="1">
      <c r="A219" s="40">
        <f t="shared" si="0"/>
        <v>0</v>
      </c>
      <c r="B219" s="2" t="s">
        <v>46</v>
      </c>
      <c r="C219" s="41">
        <v>24</v>
      </c>
      <c r="D219" s="41">
        <v>674</v>
      </c>
      <c r="E219" s="41"/>
      <c r="F219" s="41"/>
      <c r="G219" s="41"/>
    </row>
    <row r="220" spans="1:7" ht="12.75" customHeight="1">
      <c r="A220" s="40">
        <f t="shared" si="0"/>
        <v>0</v>
      </c>
      <c r="B220" s="2" t="s">
        <v>46</v>
      </c>
      <c r="C220" s="41">
        <v>25</v>
      </c>
      <c r="D220" s="41">
        <v>705</v>
      </c>
      <c r="E220" s="41"/>
      <c r="F220" s="41"/>
      <c r="G220" s="41"/>
    </row>
    <row r="221" spans="1:7" ht="12.75" customHeight="1">
      <c r="A221" s="40">
        <f t="shared" si="0"/>
        <v>0</v>
      </c>
      <c r="B221" s="2" t="s">
        <v>46</v>
      </c>
      <c r="C221" s="41">
        <v>26</v>
      </c>
      <c r="D221" s="41">
        <v>736</v>
      </c>
      <c r="E221" s="41"/>
      <c r="F221" s="41"/>
      <c r="G221" s="41"/>
    </row>
    <row r="222" spans="1:7" ht="12.75" customHeight="1">
      <c r="A222" s="40">
        <f t="shared" si="0"/>
        <v>0</v>
      </c>
      <c r="B222" s="2" t="s">
        <v>46</v>
      </c>
      <c r="C222" s="41">
        <v>27</v>
      </c>
      <c r="D222" s="41">
        <v>767</v>
      </c>
      <c r="E222" s="41"/>
      <c r="F222" s="41"/>
      <c r="G222" s="41"/>
    </row>
    <row r="223" spans="1:7" ht="12.75" customHeight="1">
      <c r="A223" s="40">
        <f t="shared" si="0"/>
        <v>0</v>
      </c>
      <c r="B223" s="2" t="s">
        <v>46</v>
      </c>
      <c r="C223" s="41">
        <v>28</v>
      </c>
      <c r="D223" s="41">
        <v>798</v>
      </c>
      <c r="E223" s="41"/>
      <c r="F223" s="41"/>
      <c r="G223" s="41"/>
    </row>
    <row r="224" spans="1:7" ht="12.75" customHeight="1">
      <c r="A224" s="40">
        <f t="shared" si="0"/>
        <v>0</v>
      </c>
      <c r="B224" s="2" t="s">
        <v>46</v>
      </c>
      <c r="C224" s="41">
        <v>29</v>
      </c>
      <c r="D224" s="41">
        <v>829</v>
      </c>
      <c r="E224" s="41"/>
      <c r="F224" s="41"/>
      <c r="G224" s="41"/>
    </row>
    <row r="225" spans="1:7" ht="12.75" customHeight="1">
      <c r="A225" s="40">
        <f t="shared" si="0"/>
        <v>0</v>
      </c>
      <c r="B225" s="2" t="s">
        <v>46</v>
      </c>
      <c r="C225" s="41">
        <v>30</v>
      </c>
      <c r="D225" s="41">
        <v>861</v>
      </c>
      <c r="E225" s="41"/>
      <c r="F225" s="41"/>
      <c r="G225" s="41"/>
    </row>
    <row r="226" spans="1:7" ht="12.75" customHeight="1">
      <c r="A226" s="40">
        <f t="shared" si="0"/>
        <v>0</v>
      </c>
      <c r="B226" s="2" t="s">
        <v>46</v>
      </c>
      <c r="C226" s="41">
        <v>31</v>
      </c>
      <c r="D226" s="41">
        <v>893</v>
      </c>
      <c r="E226" s="41"/>
      <c r="F226" s="41"/>
      <c r="G226" s="41"/>
    </row>
    <row r="227" spans="1:7" ht="12.75" customHeight="1">
      <c r="A227" s="40">
        <f t="shared" si="0"/>
        <v>0</v>
      </c>
      <c r="B227" s="2" t="s">
        <v>46</v>
      </c>
      <c r="C227" s="41">
        <v>32</v>
      </c>
      <c r="D227" s="41">
        <v>925</v>
      </c>
      <c r="E227" s="41"/>
      <c r="F227" s="41"/>
      <c r="G227" s="41"/>
    </row>
    <row r="228" spans="1:7" ht="12.75" customHeight="1">
      <c r="A228" s="40">
        <f t="shared" si="0"/>
        <v>0</v>
      </c>
      <c r="B228" s="2" t="s">
        <v>46</v>
      </c>
      <c r="C228" s="41">
        <v>33</v>
      </c>
      <c r="D228" s="41">
        <v>957</v>
      </c>
      <c r="E228" s="41"/>
      <c r="F228" s="41"/>
      <c r="G228" s="41"/>
    </row>
    <row r="229" spans="1:7" ht="12.75" customHeight="1">
      <c r="A229" s="40">
        <f t="shared" si="0"/>
        <v>0</v>
      </c>
      <c r="B229" s="2" t="s">
        <v>46</v>
      </c>
      <c r="C229" s="41">
        <v>34</v>
      </c>
      <c r="D229" s="41">
        <v>989</v>
      </c>
      <c r="E229" s="41"/>
      <c r="F229" s="41"/>
      <c r="G229" s="41"/>
    </row>
    <row r="230" spans="1:7" ht="12.75" customHeight="1">
      <c r="A230" s="40">
        <f t="shared" si="0"/>
        <v>0</v>
      </c>
      <c r="B230" s="2" t="s">
        <v>46</v>
      </c>
      <c r="C230" s="41">
        <v>35</v>
      </c>
      <c r="D230" s="41">
        <v>1022</v>
      </c>
      <c r="E230" s="41"/>
      <c r="F230" s="41"/>
      <c r="G230" s="41"/>
    </row>
    <row r="231" spans="1:7" ht="12.75" customHeight="1">
      <c r="A231" s="40">
        <f t="shared" si="0"/>
        <v>0</v>
      </c>
      <c r="B231" s="2" t="s">
        <v>46</v>
      </c>
      <c r="C231" s="41">
        <v>36</v>
      </c>
      <c r="D231" s="41">
        <v>1055</v>
      </c>
      <c r="E231" s="41"/>
      <c r="F231" s="41"/>
      <c r="G231" s="41"/>
    </row>
    <row r="232" spans="1:7" ht="12.75" customHeight="1">
      <c r="A232" s="40">
        <f t="shared" si="0"/>
        <v>0</v>
      </c>
      <c r="B232" s="2" t="s">
        <v>46</v>
      </c>
      <c r="C232" s="41">
        <v>37</v>
      </c>
      <c r="D232" s="41">
        <v>1088</v>
      </c>
      <c r="E232" s="41"/>
      <c r="F232" s="41"/>
      <c r="G232" s="41"/>
    </row>
    <row r="233" spans="1:7" ht="12.75" customHeight="1">
      <c r="A233" s="40">
        <f t="shared" si="0"/>
        <v>0</v>
      </c>
      <c r="B233" s="2" t="s">
        <v>46</v>
      </c>
      <c r="C233" s="41">
        <v>38</v>
      </c>
      <c r="D233" s="41">
        <v>1121</v>
      </c>
      <c r="E233" s="41"/>
      <c r="F233" s="41"/>
      <c r="G233" s="41"/>
    </row>
    <row r="234" spans="1:7" ht="12.75" customHeight="1">
      <c r="A234" s="40">
        <f t="shared" si="0"/>
        <v>0</v>
      </c>
      <c r="B234" s="2" t="s">
        <v>46</v>
      </c>
      <c r="C234" s="41">
        <v>39</v>
      </c>
      <c r="D234" s="41">
        <v>1154</v>
      </c>
      <c r="E234" s="41"/>
      <c r="F234" s="41"/>
      <c r="G234" s="41"/>
    </row>
    <row r="235" spans="1:7" ht="12.75" customHeight="1">
      <c r="A235" s="40">
        <f t="shared" si="0"/>
        <v>0</v>
      </c>
      <c r="B235" s="2" t="s">
        <v>46</v>
      </c>
      <c r="C235" s="41">
        <v>40</v>
      </c>
      <c r="D235" s="41">
        <v>1187</v>
      </c>
      <c r="E235" s="41"/>
      <c r="F235" s="41"/>
      <c r="G235" s="41"/>
    </row>
    <row r="236" spans="1:7" ht="12.75" customHeight="1">
      <c r="A236" s="40">
        <f t="shared" si="0"/>
        <v>0</v>
      </c>
      <c r="B236" s="2" t="s">
        <v>52</v>
      </c>
      <c r="C236" s="41">
        <v>1</v>
      </c>
      <c r="D236" s="41">
        <v>100</v>
      </c>
      <c r="E236" s="41"/>
      <c r="F236" s="41"/>
      <c r="G236" s="41"/>
    </row>
    <row r="237" spans="1:7" ht="12.75" customHeight="1">
      <c r="A237" s="40">
        <f t="shared" si="0"/>
        <v>0</v>
      </c>
      <c r="B237" s="2" t="s">
        <v>52</v>
      </c>
      <c r="C237" s="41">
        <v>2</v>
      </c>
      <c r="D237" s="41">
        <v>200</v>
      </c>
      <c r="E237" s="41"/>
      <c r="F237" s="41"/>
      <c r="G237" s="41"/>
    </row>
    <row r="238" spans="1:7" ht="12.75" customHeight="1">
      <c r="A238" s="40">
        <f t="shared" si="0"/>
        <v>0</v>
      </c>
      <c r="B238" s="2" t="s">
        <v>52</v>
      </c>
      <c r="C238" s="41">
        <v>3</v>
      </c>
      <c r="D238" s="41">
        <v>300</v>
      </c>
      <c r="E238" s="41"/>
      <c r="F238" s="41"/>
      <c r="G238" s="41"/>
    </row>
    <row r="239" spans="1:7" ht="12.75" customHeight="1">
      <c r="A239" s="40">
        <f t="shared" si="0"/>
        <v>0</v>
      </c>
      <c r="B239" s="2" t="s">
        <v>52</v>
      </c>
      <c r="C239" s="41">
        <v>4</v>
      </c>
      <c r="D239" s="41">
        <v>400</v>
      </c>
      <c r="E239" s="41"/>
      <c r="F239" s="41"/>
      <c r="G239" s="41"/>
    </row>
    <row r="240" spans="1:7" ht="12.75" customHeight="1">
      <c r="A240" s="40">
        <f t="shared" si="0"/>
        <v>0</v>
      </c>
      <c r="B240" s="2" t="s">
        <v>52</v>
      </c>
      <c r="C240" s="41">
        <v>5</v>
      </c>
      <c r="D240" s="41">
        <v>500</v>
      </c>
      <c r="E240" s="41"/>
      <c r="F240" s="41"/>
      <c r="G240" s="41"/>
    </row>
    <row r="241" spans="1:7" ht="12.75" customHeight="1">
      <c r="A241" s="40">
        <f t="shared" si="0"/>
        <v>0</v>
      </c>
      <c r="B241" s="2" t="s">
        <v>52</v>
      </c>
      <c r="C241" s="41">
        <v>6</v>
      </c>
      <c r="D241" s="41">
        <v>600</v>
      </c>
      <c r="E241" s="41"/>
      <c r="F241" s="41"/>
      <c r="G241" s="41"/>
    </row>
    <row r="242" spans="1:7" ht="12.75" customHeight="1">
      <c r="A242" s="40">
        <f t="shared" si="0"/>
        <v>0</v>
      </c>
      <c r="B242" s="2" t="s">
        <v>49</v>
      </c>
      <c r="C242" s="41">
        <v>1</v>
      </c>
      <c r="D242" s="41">
        <v>100</v>
      </c>
      <c r="E242" s="41"/>
      <c r="F242" s="41"/>
      <c r="G242" s="41"/>
    </row>
    <row r="243" spans="1:7" ht="12.75" customHeight="1">
      <c r="A243" s="40">
        <f t="shared" si="0"/>
        <v>0</v>
      </c>
      <c r="B243" s="2" t="s">
        <v>49</v>
      </c>
      <c r="C243" s="41">
        <v>2</v>
      </c>
      <c r="D243" s="41">
        <v>200</v>
      </c>
      <c r="E243" s="41"/>
      <c r="F243" s="41"/>
      <c r="G243" s="41"/>
    </row>
    <row r="244" spans="1:7" ht="12.75" customHeight="1">
      <c r="A244" s="40">
        <f t="shared" si="0"/>
        <v>0</v>
      </c>
      <c r="B244" s="2" t="s">
        <v>49</v>
      </c>
      <c r="C244" s="41">
        <v>3</v>
      </c>
      <c r="D244" s="41">
        <v>300</v>
      </c>
      <c r="E244" s="41"/>
      <c r="F244" s="41"/>
      <c r="G244" s="41"/>
    </row>
    <row r="245" spans="1:7" ht="12.75" customHeight="1">
      <c r="A245" s="40">
        <f t="shared" si="0"/>
        <v>0</v>
      </c>
      <c r="B245" s="2" t="s">
        <v>49</v>
      </c>
      <c r="C245" s="41">
        <v>4</v>
      </c>
      <c r="D245" s="41">
        <v>400</v>
      </c>
      <c r="E245" s="41"/>
      <c r="F245" s="41"/>
      <c r="G245" s="41"/>
    </row>
    <row r="246" spans="1:7" ht="12.75" customHeight="1">
      <c r="A246" s="40">
        <f t="shared" si="0"/>
        <v>0</v>
      </c>
      <c r="B246" s="2" t="s">
        <v>50</v>
      </c>
      <c r="C246" s="41">
        <v>1</v>
      </c>
      <c r="D246" s="41">
        <v>20</v>
      </c>
      <c r="E246" s="41"/>
      <c r="F246" s="41"/>
      <c r="G246" s="41"/>
    </row>
    <row r="247" spans="1:7" ht="12.75" customHeight="1">
      <c r="A247" s="40">
        <f t="shared" si="0"/>
        <v>0</v>
      </c>
      <c r="B247" s="2" t="s">
        <v>50</v>
      </c>
      <c r="C247" s="41">
        <v>2</v>
      </c>
      <c r="D247" s="41">
        <v>40</v>
      </c>
      <c r="E247" s="41"/>
      <c r="F247" s="41"/>
      <c r="G247" s="41"/>
    </row>
    <row r="248" spans="1:7" ht="12.75" customHeight="1">
      <c r="A248" s="40">
        <f t="shared" si="0"/>
        <v>0</v>
      </c>
      <c r="B248" s="2" t="s">
        <v>50</v>
      </c>
      <c r="C248" s="41">
        <v>3</v>
      </c>
      <c r="D248" s="41">
        <v>60</v>
      </c>
      <c r="E248" s="41"/>
      <c r="F248" s="41"/>
      <c r="G248" s="41"/>
    </row>
    <row r="249" spans="1:7" ht="12.75" customHeight="1">
      <c r="A249" s="40">
        <f t="shared" si="0"/>
        <v>0</v>
      </c>
      <c r="B249" s="2" t="s">
        <v>48</v>
      </c>
      <c r="C249" s="41">
        <v>1</v>
      </c>
      <c r="D249" s="41">
        <v>50</v>
      </c>
      <c r="E249" s="41"/>
      <c r="F249" s="41"/>
      <c r="G249" s="41"/>
    </row>
    <row r="250" spans="1:7" ht="12.75" customHeight="1">
      <c r="A250" s="40">
        <f t="shared" si="0"/>
        <v>0</v>
      </c>
      <c r="B250" s="2" t="s">
        <v>48</v>
      </c>
      <c r="C250" s="41">
        <v>2</v>
      </c>
      <c r="D250" s="41">
        <v>100</v>
      </c>
      <c r="E250" s="41"/>
      <c r="F250" s="41"/>
      <c r="G250" s="41"/>
    </row>
    <row r="251" spans="1:7" ht="12.75" customHeight="1">
      <c r="A251" s="40">
        <f t="shared" si="0"/>
        <v>0</v>
      </c>
      <c r="B251" s="2" t="s">
        <v>48</v>
      </c>
      <c r="C251" s="41">
        <v>3</v>
      </c>
      <c r="D251" s="41">
        <v>150</v>
      </c>
      <c r="E251" s="41"/>
      <c r="F251" s="41"/>
      <c r="G251" s="41"/>
    </row>
    <row r="252" spans="1:7" ht="12.75" customHeight="1">
      <c r="A252" s="40">
        <f t="shared" si="0"/>
        <v>0</v>
      </c>
      <c r="B252" s="2" t="s">
        <v>48</v>
      </c>
      <c r="C252" s="41">
        <v>4</v>
      </c>
      <c r="D252" s="41">
        <v>200</v>
      </c>
      <c r="E252" s="41"/>
      <c r="F252" s="41"/>
      <c r="G252" s="41"/>
    </row>
    <row r="253" spans="1:7" ht="12.75" customHeight="1">
      <c r="A253" s="40">
        <f t="shared" si="0"/>
        <v>0</v>
      </c>
      <c r="B253" s="2" t="s">
        <v>51</v>
      </c>
      <c r="C253" s="41">
        <v>1</v>
      </c>
      <c r="D253" s="41">
        <v>50</v>
      </c>
      <c r="E253" s="41"/>
      <c r="F253" s="41"/>
      <c r="G253" s="41"/>
    </row>
    <row r="254" spans="1:7" ht="12.75" customHeight="1">
      <c r="A254" s="40">
        <f t="shared" si="0"/>
        <v>0</v>
      </c>
      <c r="B254" s="2" t="s">
        <v>51</v>
      </c>
      <c r="C254" s="41">
        <v>2</v>
      </c>
      <c r="D254" s="41">
        <v>50</v>
      </c>
      <c r="E254" s="41"/>
      <c r="F254" s="41"/>
      <c r="G254" s="41"/>
    </row>
    <row r="255" spans="1:7" ht="12.75" customHeight="1">
      <c r="A255" s="40">
        <f t="shared" si="0"/>
        <v>0</v>
      </c>
      <c r="B255" s="2" t="s">
        <v>51</v>
      </c>
      <c r="C255" s="41">
        <v>3</v>
      </c>
      <c r="D255" s="41">
        <v>50</v>
      </c>
      <c r="E255" s="41"/>
      <c r="F255" s="41"/>
      <c r="G255" s="41"/>
    </row>
    <row r="256" spans="1:7" ht="12.75" customHeight="1">
      <c r="A256" s="40">
        <f t="shared" si="0"/>
        <v>0</v>
      </c>
      <c r="B256" s="2" t="s">
        <v>55</v>
      </c>
      <c r="C256" s="41">
        <v>1</v>
      </c>
      <c r="D256" s="41">
        <v>100</v>
      </c>
      <c r="E256" s="41"/>
      <c r="F256" s="41"/>
      <c r="G256" s="41"/>
    </row>
    <row r="257" spans="1:7" ht="12.75" customHeight="1">
      <c r="A257" s="40">
        <f t="shared" si="0"/>
        <v>0</v>
      </c>
      <c r="B257" s="2" t="s">
        <v>55</v>
      </c>
      <c r="C257" s="41">
        <v>2</v>
      </c>
      <c r="D257" s="41">
        <v>200</v>
      </c>
      <c r="E257" s="41"/>
      <c r="F257" s="41"/>
      <c r="G257" s="41"/>
    </row>
    <row r="258" spans="1:7" ht="12.75" customHeight="1">
      <c r="A258" s="40">
        <f t="shared" si="0"/>
        <v>0</v>
      </c>
      <c r="B258" s="2" t="s">
        <v>55</v>
      </c>
      <c r="C258" s="41">
        <v>3</v>
      </c>
      <c r="D258" s="41">
        <v>300</v>
      </c>
      <c r="E258" s="41"/>
      <c r="F258" s="41"/>
      <c r="G258" s="41"/>
    </row>
    <row r="259" spans="1:7" ht="12.75" customHeight="1">
      <c r="A259" s="40">
        <f t="shared" si="0"/>
        <v>0</v>
      </c>
      <c r="B259" s="2" t="s">
        <v>55</v>
      </c>
      <c r="C259" s="41">
        <v>4</v>
      </c>
      <c r="D259" s="41">
        <v>400</v>
      </c>
      <c r="E259" s="41"/>
      <c r="F259" s="41"/>
      <c r="G259" s="41"/>
    </row>
    <row r="260" spans="1:7" ht="12.75" customHeight="1">
      <c r="A260" s="40">
        <f t="shared" si="0"/>
        <v>0</v>
      </c>
      <c r="B260" s="2" t="s">
        <v>55</v>
      </c>
      <c r="C260" s="41">
        <v>5</v>
      </c>
      <c r="D260" s="41">
        <v>500</v>
      </c>
      <c r="E260" s="41"/>
      <c r="F260" s="41"/>
      <c r="G260" s="41"/>
    </row>
    <row r="261" spans="1:7" ht="12.75" customHeight="1">
      <c r="A261" s="40">
        <f t="shared" si="0"/>
        <v>0</v>
      </c>
      <c r="B261" s="2" t="s">
        <v>55</v>
      </c>
      <c r="C261" s="41">
        <v>6</v>
      </c>
      <c r="D261" s="41">
        <v>600</v>
      </c>
      <c r="E261" s="41"/>
      <c r="F261" s="41"/>
      <c r="G261" s="41"/>
    </row>
    <row r="262" spans="1:7" ht="12.75" customHeight="1">
      <c r="A262" s="40">
        <f t="shared" si="0"/>
        <v>0</v>
      </c>
      <c r="B262" s="2" t="s">
        <v>56</v>
      </c>
      <c r="C262" s="41">
        <v>1</v>
      </c>
      <c r="D262" s="41">
        <v>200</v>
      </c>
      <c r="E262" s="41"/>
      <c r="F262" s="41"/>
      <c r="G262" s="41"/>
    </row>
    <row r="263" spans="1:7" ht="12.75" customHeight="1">
      <c r="A263" s="40">
        <f t="shared" si="0"/>
        <v>0</v>
      </c>
      <c r="B263" s="2" t="s">
        <v>56</v>
      </c>
      <c r="C263" s="41">
        <v>2</v>
      </c>
      <c r="D263" s="41">
        <v>400</v>
      </c>
      <c r="E263" s="41"/>
      <c r="F263" s="41"/>
      <c r="G263" s="41"/>
    </row>
    <row r="264" spans="1:7" ht="12.75" customHeight="1">
      <c r="A264" s="40">
        <f t="shared" si="0"/>
        <v>0</v>
      </c>
      <c r="B264" s="2" t="s">
        <v>56</v>
      </c>
      <c r="C264" s="41">
        <v>3</v>
      </c>
      <c r="D264" s="41">
        <v>600</v>
      </c>
      <c r="E264" s="41"/>
      <c r="F264" s="41"/>
      <c r="G264" s="41"/>
    </row>
    <row r="265" spans="1:7" ht="12.75" customHeight="1">
      <c r="A265" s="40">
        <f t="shared" si="0"/>
        <v>0</v>
      </c>
      <c r="B265" s="2" t="s">
        <v>56</v>
      </c>
      <c r="C265" s="41">
        <v>4</v>
      </c>
      <c r="D265" s="41">
        <v>800</v>
      </c>
      <c r="E265" s="41"/>
      <c r="F265" s="41"/>
      <c r="G265" s="41"/>
    </row>
    <row r="266" spans="1:7" ht="12.75" customHeight="1">
      <c r="A266" s="40">
        <f t="shared" si="0"/>
        <v>0</v>
      </c>
      <c r="B266" s="2" t="s">
        <v>56</v>
      </c>
      <c r="C266" s="41">
        <v>5</v>
      </c>
      <c r="D266" s="41">
        <v>1000</v>
      </c>
      <c r="E266" s="41"/>
      <c r="F266" s="41"/>
      <c r="G266" s="41"/>
    </row>
    <row r="267" spans="1:7" ht="12.75" customHeight="1">
      <c r="A267" s="40">
        <f t="shared" si="0"/>
        <v>0</v>
      </c>
      <c r="B267" s="2" t="s">
        <v>56</v>
      </c>
      <c r="C267" s="41">
        <v>6</v>
      </c>
      <c r="D267" s="41">
        <v>1200</v>
      </c>
      <c r="E267" s="41"/>
      <c r="F267" s="41"/>
      <c r="G267" s="41"/>
    </row>
    <row r="268" spans="1:7" ht="12.75" customHeight="1">
      <c r="A268" s="40">
        <f t="shared" si="0"/>
        <v>0</v>
      </c>
      <c r="B268" s="2" t="s">
        <v>58</v>
      </c>
      <c r="C268" s="41">
        <v>1</v>
      </c>
      <c r="D268" s="41">
        <v>100</v>
      </c>
      <c r="E268" s="41"/>
      <c r="F268" s="41"/>
      <c r="G268" s="41"/>
    </row>
    <row r="269" spans="1:7" ht="12.75" customHeight="1">
      <c r="A269" s="40">
        <f t="shared" si="0"/>
        <v>0</v>
      </c>
      <c r="B269" s="2" t="s">
        <v>58</v>
      </c>
      <c r="C269" s="41">
        <v>2</v>
      </c>
      <c r="D269" s="41">
        <v>200</v>
      </c>
      <c r="E269" s="41"/>
      <c r="F269" s="41"/>
      <c r="G269" s="41"/>
    </row>
    <row r="270" spans="1:7" ht="12.75" customHeight="1">
      <c r="A270" s="40">
        <f t="shared" si="0"/>
        <v>0</v>
      </c>
      <c r="B270" s="2" t="s">
        <v>58</v>
      </c>
      <c r="C270" s="41">
        <v>3</v>
      </c>
      <c r="D270" s="41">
        <v>300</v>
      </c>
      <c r="E270" s="41"/>
      <c r="F270" s="41"/>
      <c r="G270" s="41"/>
    </row>
    <row r="271" spans="1:7" ht="12.75" customHeight="1">
      <c r="A271" s="40">
        <f t="shared" si="0"/>
        <v>0</v>
      </c>
      <c r="B271" s="2" t="s">
        <v>58</v>
      </c>
      <c r="C271" s="41">
        <v>4</v>
      </c>
      <c r="D271" s="41">
        <v>400</v>
      </c>
      <c r="E271" s="41"/>
      <c r="F271" s="41"/>
      <c r="G271" s="41"/>
    </row>
    <row r="272" spans="1:7" ht="12.75" customHeight="1">
      <c r="A272" s="40">
        <f t="shared" si="0"/>
        <v>0</v>
      </c>
      <c r="B272" s="2" t="s">
        <v>58</v>
      </c>
      <c r="C272" s="41">
        <v>5</v>
      </c>
      <c r="D272" s="41">
        <v>500</v>
      </c>
      <c r="E272" s="41"/>
      <c r="F272" s="41"/>
      <c r="G272" s="41"/>
    </row>
    <row r="273" spans="1:7" ht="12.75" customHeight="1">
      <c r="A273" s="40">
        <f t="shared" si="0"/>
        <v>0</v>
      </c>
      <c r="B273" s="2" t="s">
        <v>61</v>
      </c>
      <c r="C273" s="41">
        <v>1</v>
      </c>
      <c r="D273" s="41">
        <v>1000</v>
      </c>
      <c r="E273" s="41"/>
      <c r="F273" s="41"/>
      <c r="G273" s="41"/>
    </row>
    <row r="274" spans="1:7" ht="12.75" customHeight="1">
      <c r="A274" s="40">
        <f t="shared" si="0"/>
        <v>0</v>
      </c>
      <c r="B274" s="2" t="s">
        <v>61</v>
      </c>
      <c r="C274" s="41">
        <v>2</v>
      </c>
      <c r="D274" s="41">
        <v>2000</v>
      </c>
      <c r="E274" s="41"/>
      <c r="F274" s="41"/>
      <c r="G274" s="41"/>
    </row>
    <row r="275" spans="1:7" ht="12.75" customHeight="1">
      <c r="A275" s="40">
        <f t="shared" si="0"/>
        <v>0</v>
      </c>
      <c r="B275" s="2" t="s">
        <v>61</v>
      </c>
      <c r="C275" s="41">
        <v>3</v>
      </c>
      <c r="D275" s="41">
        <v>3000</v>
      </c>
      <c r="E275" s="41"/>
      <c r="F275" s="41"/>
      <c r="G275" s="41"/>
    </row>
    <row r="276" spans="1:7" ht="12.75" customHeight="1">
      <c r="A276" s="40">
        <f t="shared" si="0"/>
        <v>0</v>
      </c>
      <c r="B276" s="2" t="s">
        <v>61</v>
      </c>
      <c r="C276" s="41">
        <v>4</v>
      </c>
      <c r="D276" s="41">
        <v>4000</v>
      </c>
      <c r="E276" s="41"/>
      <c r="F276" s="41"/>
      <c r="G276" s="41"/>
    </row>
    <row r="277" spans="1:7" ht="12.75" customHeight="1">
      <c r="A277" s="40">
        <f t="shared" si="0"/>
        <v>0</v>
      </c>
      <c r="B277" s="2" t="s">
        <v>61</v>
      </c>
      <c r="C277" s="41">
        <v>5</v>
      </c>
      <c r="D277" s="41">
        <v>5000</v>
      </c>
      <c r="E277" s="41"/>
      <c r="F277" s="41"/>
      <c r="G277" s="41"/>
    </row>
    <row r="278" spans="1:7" ht="12.75" customHeight="1">
      <c r="A278" s="40">
        <f t="shared" si="0"/>
        <v>0</v>
      </c>
      <c r="B278" s="2" t="s">
        <v>59</v>
      </c>
      <c r="C278" s="41">
        <v>1</v>
      </c>
      <c r="D278" s="41">
        <v>100</v>
      </c>
      <c r="E278" s="41"/>
      <c r="F278" s="41"/>
      <c r="G278" s="41"/>
    </row>
    <row r="279" spans="1:7" ht="12.75" customHeight="1">
      <c r="A279" s="40">
        <f t="shared" si="0"/>
        <v>0</v>
      </c>
      <c r="B279" s="2" t="s">
        <v>59</v>
      </c>
      <c r="C279" s="41">
        <v>2</v>
      </c>
      <c r="D279" s="41">
        <v>200</v>
      </c>
      <c r="E279" s="41"/>
      <c r="F279" s="41"/>
      <c r="G279" s="41"/>
    </row>
    <row r="280" spans="1:7" ht="12.75" customHeight="1">
      <c r="A280" s="40">
        <f t="shared" si="0"/>
        <v>0</v>
      </c>
      <c r="B280" s="2" t="s">
        <v>59</v>
      </c>
      <c r="C280" s="41">
        <v>3</v>
      </c>
      <c r="D280" s="41">
        <v>300</v>
      </c>
      <c r="E280" s="41"/>
      <c r="F280" s="41"/>
      <c r="G280" s="41"/>
    </row>
    <row r="281" spans="1:7" ht="12.75" customHeight="1">
      <c r="A281" s="14" t="s">
        <v>67</v>
      </c>
      <c r="B281" s="14" t="s">
        <v>62</v>
      </c>
      <c r="C281" s="41">
        <v>1</v>
      </c>
      <c r="D281" s="41">
        <v>100</v>
      </c>
      <c r="E281" s="41"/>
      <c r="F281" s="41"/>
      <c r="G281" s="41"/>
    </row>
    <row r="282" spans="1:7" ht="12.75" customHeight="1">
      <c r="A282" s="14" t="s">
        <v>68</v>
      </c>
      <c r="B282" s="14" t="s">
        <v>62</v>
      </c>
      <c r="C282" s="41">
        <v>2</v>
      </c>
      <c r="D282" s="41">
        <v>200</v>
      </c>
      <c r="E282" s="41"/>
      <c r="F282" s="41"/>
      <c r="G282" s="41"/>
    </row>
    <row r="283" spans="1:7" ht="12.75" customHeight="1">
      <c r="A283" s="14" t="s">
        <v>69</v>
      </c>
      <c r="B283" s="14" t="s">
        <v>62</v>
      </c>
      <c r="C283" s="41">
        <v>3</v>
      </c>
      <c r="D283" s="41">
        <v>300</v>
      </c>
      <c r="E283" s="41"/>
      <c r="F283" s="41"/>
      <c r="G283" s="41"/>
    </row>
    <row r="284" spans="1:7" ht="12.75" customHeight="1">
      <c r="A284" s="14" t="s">
        <v>70</v>
      </c>
      <c r="B284" s="14" t="s">
        <v>62</v>
      </c>
      <c r="C284" s="41">
        <v>4</v>
      </c>
      <c r="D284" s="41">
        <v>400</v>
      </c>
      <c r="E284" s="41"/>
      <c r="F284" s="41"/>
      <c r="G284" s="41"/>
    </row>
    <row r="285" spans="1:7" ht="12.75" customHeight="1">
      <c r="A285" s="2" t="s">
        <v>71</v>
      </c>
      <c r="B285" s="2" t="s">
        <v>57</v>
      </c>
      <c r="C285" s="41">
        <v>1</v>
      </c>
      <c r="D285" s="41">
        <v>100</v>
      </c>
      <c r="E285" s="41"/>
      <c r="F285" s="41"/>
      <c r="G285" s="41"/>
    </row>
    <row r="286" spans="1:7" ht="12.75" customHeight="1">
      <c r="A286" s="2" t="s">
        <v>72</v>
      </c>
      <c r="B286" s="2" t="s">
        <v>57</v>
      </c>
      <c r="C286" s="41">
        <v>2</v>
      </c>
      <c r="D286" s="41">
        <v>200</v>
      </c>
      <c r="E286" s="41"/>
      <c r="F286" s="41"/>
      <c r="G286" s="41"/>
    </row>
    <row r="287" spans="1:7" ht="12.75" customHeight="1">
      <c r="A287" s="2" t="s">
        <v>73</v>
      </c>
      <c r="B287" s="2" t="s">
        <v>57</v>
      </c>
      <c r="C287" s="41">
        <v>3</v>
      </c>
      <c r="D287" s="41">
        <v>300</v>
      </c>
      <c r="E287" s="41"/>
      <c r="F287" s="41"/>
      <c r="G287" s="41"/>
    </row>
    <row r="288" spans="1:7" ht="12.75" customHeight="1">
      <c r="A288" s="2" t="s">
        <v>74</v>
      </c>
      <c r="B288" s="2" t="s">
        <v>57</v>
      </c>
      <c r="C288" s="41">
        <v>4</v>
      </c>
      <c r="D288" s="41">
        <v>400</v>
      </c>
      <c r="E288" s="41"/>
      <c r="F288" s="41"/>
      <c r="G288" s="41"/>
    </row>
    <row r="289" spans="1:7" ht="12.75" customHeight="1">
      <c r="A289" s="2" t="s">
        <v>75</v>
      </c>
      <c r="B289" s="2" t="s">
        <v>60</v>
      </c>
      <c r="C289" s="41">
        <v>1</v>
      </c>
      <c r="D289" s="41">
        <v>100</v>
      </c>
      <c r="E289" s="41"/>
      <c r="F289" s="41"/>
      <c r="G289" s="41"/>
    </row>
    <row r="290" spans="1:7" ht="12.75" customHeight="1">
      <c r="A290" s="2" t="s">
        <v>76</v>
      </c>
      <c r="B290" s="2" t="s">
        <v>60</v>
      </c>
      <c r="C290" s="41">
        <v>2</v>
      </c>
      <c r="D290" s="41">
        <v>200</v>
      </c>
      <c r="E290" s="41"/>
      <c r="F290" s="41"/>
      <c r="G290" s="41"/>
    </row>
    <row r="291" spans="1:7" ht="12.75" customHeight="1">
      <c r="A291" s="2" t="s">
        <v>77</v>
      </c>
      <c r="B291" s="2" t="s">
        <v>60</v>
      </c>
      <c r="C291" s="41">
        <v>3</v>
      </c>
      <c r="D291" s="41">
        <v>300</v>
      </c>
      <c r="E291" s="41"/>
      <c r="F291" s="41"/>
      <c r="G291" s="41"/>
    </row>
    <row r="292" spans="1:7" ht="12.75" customHeight="1">
      <c r="A292" s="2" t="s">
        <v>78</v>
      </c>
      <c r="B292" s="2" t="s">
        <v>60</v>
      </c>
      <c r="C292" s="41">
        <v>4</v>
      </c>
      <c r="D292" s="41">
        <v>400</v>
      </c>
      <c r="E292" s="41"/>
      <c r="F292" s="41"/>
      <c r="G292" s="41"/>
    </row>
    <row r="293" spans="1:7" ht="12.75" customHeight="1">
      <c r="A293" s="40">
        <f aca="true" t="shared" si="1" ref="A293:A304">B293&amp;C293</f>
        <v>0</v>
      </c>
      <c r="B293" s="2" t="s">
        <v>16</v>
      </c>
      <c r="C293" s="41">
        <v>1</v>
      </c>
      <c r="D293" s="42">
        <v>4.2</v>
      </c>
      <c r="E293" s="41">
        <v>300</v>
      </c>
      <c r="F293" s="41"/>
      <c r="G293" s="41">
        <v>2</v>
      </c>
    </row>
    <row r="294" spans="1:7" ht="12.75" customHeight="1">
      <c r="A294" s="40">
        <f t="shared" si="1"/>
        <v>0</v>
      </c>
      <c r="B294" s="2" t="s">
        <v>18</v>
      </c>
      <c r="C294" s="41">
        <v>2</v>
      </c>
      <c r="D294" s="42">
        <v>8.4</v>
      </c>
      <c r="E294" s="41">
        <v>500</v>
      </c>
      <c r="F294" s="41"/>
      <c r="G294" s="41">
        <v>2</v>
      </c>
    </row>
    <row r="295" spans="1:7" ht="12.75" customHeight="1">
      <c r="A295" s="40">
        <f t="shared" si="1"/>
        <v>0</v>
      </c>
      <c r="B295" s="2" t="s">
        <v>19</v>
      </c>
      <c r="C295" s="41">
        <v>3</v>
      </c>
      <c r="D295" s="42">
        <v>12.600000000000001</v>
      </c>
      <c r="E295" s="41">
        <v>700</v>
      </c>
      <c r="F295" s="41"/>
      <c r="G295" s="41">
        <v>3</v>
      </c>
    </row>
    <row r="296" spans="1:7" ht="12.75" customHeight="1">
      <c r="A296" s="40">
        <f t="shared" si="1"/>
        <v>0</v>
      </c>
      <c r="B296" s="2" t="s">
        <v>20</v>
      </c>
      <c r="C296" s="41">
        <v>4</v>
      </c>
      <c r="D296" s="42">
        <v>16.8</v>
      </c>
      <c r="E296" s="41">
        <v>900</v>
      </c>
      <c r="F296" s="41"/>
      <c r="G296" s="41">
        <v>4</v>
      </c>
    </row>
    <row r="297" spans="1:7" ht="12.75" customHeight="1">
      <c r="A297" s="40">
        <f t="shared" si="1"/>
        <v>0</v>
      </c>
      <c r="B297" s="2" t="s">
        <v>21</v>
      </c>
      <c r="C297" s="41">
        <v>5</v>
      </c>
      <c r="D297" s="42">
        <v>21</v>
      </c>
      <c r="E297" s="41">
        <v>1400</v>
      </c>
      <c r="F297" s="41"/>
      <c r="G297" s="41">
        <v>5</v>
      </c>
    </row>
    <row r="298" spans="1:7" ht="12.75" customHeight="1">
      <c r="A298" s="40">
        <f t="shared" si="1"/>
        <v>0</v>
      </c>
      <c r="B298" s="2" t="s">
        <v>22</v>
      </c>
      <c r="C298" s="41">
        <v>6</v>
      </c>
      <c r="D298" s="42">
        <v>25.2</v>
      </c>
      <c r="E298" s="41">
        <v>2000</v>
      </c>
      <c r="F298" s="41"/>
      <c r="G298" s="41">
        <v>6</v>
      </c>
    </row>
    <row r="299" spans="1:7" ht="12.75" customHeight="1">
      <c r="A299" s="40">
        <f t="shared" si="1"/>
        <v>0</v>
      </c>
      <c r="B299" s="2" t="s">
        <v>23</v>
      </c>
      <c r="C299" s="41">
        <v>7</v>
      </c>
      <c r="D299" s="42">
        <v>29.4</v>
      </c>
      <c r="E299" s="41">
        <v>2500</v>
      </c>
      <c r="F299" s="41"/>
      <c r="G299" s="41">
        <v>7</v>
      </c>
    </row>
    <row r="300" spans="1:7" ht="12.75" customHeight="1">
      <c r="A300" s="40">
        <f t="shared" si="1"/>
        <v>0</v>
      </c>
      <c r="B300" s="2" t="s">
        <v>24</v>
      </c>
      <c r="C300" s="41">
        <v>8</v>
      </c>
      <c r="D300" s="42">
        <v>33.6</v>
      </c>
      <c r="E300" s="41">
        <v>3000</v>
      </c>
      <c r="F300" s="41"/>
      <c r="G300" s="41">
        <v>8</v>
      </c>
    </row>
    <row r="301" spans="1:7" ht="12.75" customHeight="1">
      <c r="A301" s="40">
        <f t="shared" si="1"/>
        <v>0</v>
      </c>
      <c r="B301" s="2" t="s">
        <v>25</v>
      </c>
      <c r="C301" s="41">
        <v>9</v>
      </c>
      <c r="D301" s="42">
        <v>37.800000000000004</v>
      </c>
      <c r="E301" s="41">
        <v>4000</v>
      </c>
      <c r="F301" s="41"/>
      <c r="G301" s="41">
        <v>9</v>
      </c>
    </row>
    <row r="302" spans="1:7" ht="12.75" customHeight="1">
      <c r="A302" s="40">
        <f t="shared" si="1"/>
        <v>0</v>
      </c>
      <c r="B302" s="2" t="s">
        <v>26</v>
      </c>
      <c r="C302" s="41">
        <v>10</v>
      </c>
      <c r="D302" s="42">
        <v>42.00000000000001</v>
      </c>
      <c r="E302" s="41">
        <v>5500</v>
      </c>
      <c r="F302" s="41"/>
      <c r="G302" s="41">
        <v>9</v>
      </c>
    </row>
    <row r="303" spans="1:7" ht="12.75" customHeight="1">
      <c r="A303" s="40">
        <f t="shared" si="1"/>
        <v>0</v>
      </c>
      <c r="B303" s="2" t="s">
        <v>27</v>
      </c>
      <c r="C303" s="41">
        <v>11</v>
      </c>
      <c r="D303" s="42">
        <v>46.20000000000001</v>
      </c>
      <c r="E303" s="41">
        <v>7000</v>
      </c>
      <c r="F303" s="41"/>
      <c r="G303" s="41">
        <v>10</v>
      </c>
    </row>
    <row r="304" spans="1:7" ht="12.75" customHeight="1">
      <c r="A304" s="40">
        <f t="shared" si="1"/>
        <v>0</v>
      </c>
      <c r="B304" s="2" t="s">
        <v>53</v>
      </c>
      <c r="C304" s="41">
        <v>1</v>
      </c>
      <c r="D304" s="42">
        <v>20</v>
      </c>
      <c r="E304" s="41"/>
      <c r="F304" s="41"/>
      <c r="G304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</cp:lastModifiedBy>
  <dcterms:modified xsi:type="dcterms:W3CDTF">2015-08-14T09:37:51Z</dcterms:modified>
  <cp:category/>
  <cp:version/>
  <cp:contentType/>
  <cp:contentStatus/>
</cp:coreProperties>
</file>